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26.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timelines/timeline1.xml" ContentType="application/vnd.ms-excel.timelin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3.xml" ContentType="application/vnd.openxmlformats-officedocument.drawing+xml"/>
  <Override PartName="/xl/slicers/slicer2.xml" ContentType="application/vnd.ms-excel.slicer+xml"/>
  <Override PartName="/xl/timelines/timeline2.xml" ContentType="application/vnd.ms-excel.timelin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202300"/>
  <mc:AlternateContent xmlns:mc="http://schemas.openxmlformats.org/markup-compatibility/2006">
    <mc:Choice Requires="x15">
      <x15ac:absPath xmlns:x15ac="http://schemas.microsoft.com/office/spreadsheetml/2010/11/ac" url="C:\Users\Wezza\Desktop\Excel Dashboard\"/>
    </mc:Choice>
  </mc:AlternateContent>
  <xr:revisionPtr revIDLastSave="0" documentId="13_ncr:1_{006F6FDF-0BD4-4245-B2D3-E4203193E7A1}" xr6:coauthVersionLast="47" xr6:coauthVersionMax="47" xr10:uidLastSave="{00000000-0000-0000-0000-000000000000}"/>
  <bookViews>
    <workbookView xWindow="-120" yWindow="-120" windowWidth="20730" windowHeight="11160" activeTab="3" xr2:uid="{8C908BC4-6415-4772-AF04-9BB907E5E61C}"/>
  </bookViews>
  <sheets>
    <sheet name="Sheet3" sheetId="3" r:id="rId1"/>
    <sheet name="Forecasting" sheetId="5" r:id="rId2"/>
    <sheet name="Analysis" sheetId="12" r:id="rId3"/>
    <sheet name="Dashboard" sheetId="11" r:id="rId4"/>
  </sheets>
  <definedNames>
    <definedName name="_xlcn.WorksheetConnection_Book1Calendar1" hidden="1">Calendar[]</definedName>
    <definedName name="_xlcn.WorksheetConnection_salesworkbookAutoRecovered.xlsxForecast1" hidden="1">Forecast[]</definedName>
    <definedName name="Slicer_order_status">#N/A</definedName>
    <definedName name="Slicer_payment_types">#N/A</definedName>
    <definedName name="Timeline_order_date">#N/A</definedName>
  </definedNames>
  <calcPr calcId="191029"/>
  <pivotCaches>
    <pivotCache cacheId="2779" r:id="rId5"/>
    <pivotCache cacheId="2782" r:id="rId6"/>
    <pivotCache cacheId="2785" r:id="rId7"/>
    <pivotCache cacheId="2788" r:id="rId8"/>
    <pivotCache cacheId="2791" r:id="rId9"/>
    <pivotCache cacheId="2794" r:id="rId10"/>
    <pivotCache cacheId="2797" r:id="rId11"/>
    <pivotCache cacheId="2800" r:id="rId12"/>
    <pivotCache cacheId="2803" r:id="rId13"/>
    <pivotCache cacheId="2806" r:id="rId14"/>
    <pivotCache cacheId="2809" r:id="rId15"/>
    <pivotCache cacheId="2812" r:id="rId16"/>
    <pivotCache cacheId="2815" r:id="rId17"/>
    <pivotCache cacheId="2818" r:id="rId18"/>
    <pivotCache cacheId="2821" r:id="rId19"/>
    <pivotCache cacheId="2824" r:id="rId20"/>
    <pivotCache cacheId="2827" r:id="rId21"/>
    <pivotCache cacheId="2830" r:id="rId22"/>
    <pivotCache cacheId="2833" r:id="rId23"/>
    <pivotCache cacheId="2836" r:id="rId24"/>
    <pivotCache cacheId="2839" r:id="rId25"/>
    <pivotCache cacheId="2842" r:id="rId26"/>
    <pivotCache cacheId="2845" r:id="rId27"/>
    <pivotCache cacheId="2848" r:id="rId28"/>
  </pivotCaches>
  <extLst>
    <ext xmlns:x14="http://schemas.microsoft.com/office/spreadsheetml/2009/9/main" uri="{876F7934-8845-4945-9796-88D515C7AA90}">
      <x14:pivotCaches>
        <pivotCache cacheId="761" r:id="rId29"/>
      </x14:pivotCaches>
    </ext>
    <ext xmlns:x14="http://schemas.microsoft.com/office/spreadsheetml/2009/9/main" uri="{BBE1A952-AA13-448e-AADC-164F8A28A991}">
      <x14:slicerCaches>
        <x14:slicerCache r:id="rId30"/>
        <x14:slicerCache r:id="rId31"/>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62" r:id="rId32"/>
      </x15:timelineCachePivotCaches>
    </ext>
    <ext xmlns:x15="http://schemas.microsoft.com/office/spreadsheetml/2010/11/main" uri="{D0CA8CA8-9F24-4464-BF8E-62219DCF47F9}">
      <x15:timelineCacheRefs>
        <x15:timelineCacheRef r:id="rId33"/>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list_orders_dataset_d6c47788-9334-4eb6-89e1-021201f1b0db" name="olist_orders_dataset" connection="Query - olist_orders_dataset"/>
          <x15:modelTable id="order_items_Agg_9dae7b6c-6804-455d-8e8b-174691255de5" name="order_items_Agg" connection="Query - order_items_Agg"/>
          <x15:modelTable id="olist_order_payments_dataset_7ccd168b-4546-4040-9c9c-b393b9112de6" name="olist_order_payments_dataset" connection="Query - olist_order_payments_dataset"/>
          <x15:modelTable id="Unified_Orders_d20419aa-af73-4cef-9649-45820a2a9839" name="Unified_Orders" connection="Query - Unified_Orders"/>
          <x15:modelTable id="Forecast" name="Forecast" connection="WorksheetConnection_sales work book(AutoRecovered).xlsx!Forecast"/>
          <x15:modelTable id="Calendar" name="Calendar" connection="WorksheetConnection_Book1!Calendar"/>
        </x15:modelTables>
        <x15:modelRelationships>
          <x15:modelRelationship fromTable="olist_orders_dataset" fromColumn="order_id" toTable="Unified_Orders" toColumn="order_id"/>
          <x15:modelRelationship fromTable="order_items_Agg" fromColumn="order_id" toTable="Unified_Orders" toColumn="order_id"/>
          <x15:modelRelationship fromTable="olist_order_payments_dataset" fromColumn="order_id" toTable="Unified_Orders" toColumn="order_id"/>
          <x15:modelRelationship fromTable="Unified_Orders" fromColumn="order_month" toTable="Forecast" toColumn="MonthlyStart"/>
        </x15:modelRelationships>
        <x15:extLst>
          <ext xmlns:x16="http://schemas.microsoft.com/office/spreadsheetml/2014/11/main" uri="{9835A34E-60A6-4A7C-AAB8-D5F71C897F49}">
            <x16:modelTimeGroupings>
              <x16:modelTimeGrouping tableName="Forecast" columnName="MonthlyStart" columnId="MonthlyStart">
                <x16:calculatedTimeColumn columnName="MonthlyStart (Year)" columnId="MonthlyStart (Year)" contentType="years" isSelected="1"/>
                <x16:calculatedTimeColumn columnName="MonthlyStart (Quarter)" columnId="MonthlyStart (Quarter)" contentType="quarters" isSelected="1"/>
                <x16:calculatedTimeColumn columnName="MonthlyStart (Month Index)" columnId="MonthlyStart (Month Index)" contentType="monthsindex" isSelected="1"/>
                <x16:calculatedTimeColumn columnName="MonthlyStart (Month)" columnId="MonthlyStart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30" i="5" l="1"/>
  <c r="D30" i="5"/>
  <c r="C30" i="5"/>
  <c r="E29" i="5"/>
  <c r="D29" i="5"/>
  <c r="C29" i="5"/>
  <c r="E28" i="5"/>
  <c r="D28" i="5"/>
  <c r="C28" i="5"/>
  <c r="E27" i="5"/>
  <c r="D27" i="5"/>
  <c r="C27" i="5"/>
  <c r="E26" i="5"/>
  <c r="D26" i="5"/>
  <c r="C26" i="5"/>
  <c r="E25" i="5"/>
  <c r="D25" i="5"/>
  <c r="C25" i="5"/>
  <c r="D24" i="5"/>
  <c r="C24" i="5"/>
  <c r="D23" i="5"/>
  <c r="C23" i="5"/>
  <c r="D22" i="5"/>
  <c r="C22" i="5"/>
  <c r="D21" i="5"/>
  <c r="C21" i="5"/>
  <c r="D20" i="5"/>
  <c r="C20" i="5"/>
  <c r="D19" i="5"/>
  <c r="C19" i="5"/>
  <c r="D18" i="5"/>
  <c r="C18" i="5"/>
  <c r="D17" i="5"/>
  <c r="C17" i="5"/>
  <c r="D16" i="5"/>
  <c r="C16" i="5"/>
  <c r="D15" i="5"/>
  <c r="C15" i="5"/>
  <c r="D14" i="5"/>
  <c r="C14" i="5"/>
  <c r="D13" i="5"/>
  <c r="C13" i="5"/>
  <c r="D12" i="5"/>
  <c r="C12" i="5"/>
  <c r="D11" i="5"/>
  <c r="C11" i="5"/>
  <c r="D10" i="5"/>
  <c r="C10" i="5"/>
  <c r="D9" i="5"/>
  <c r="C9" i="5"/>
  <c r="D8" i="5"/>
  <c r="C8" i="5"/>
  <c r="D7" i="5"/>
  <c r="C7" i="5"/>
  <c r="D6" i="5"/>
  <c r="C6" i="5"/>
  <c r="D5" i="5"/>
  <c r="C5" i="5"/>
  <c r="D4" i="5"/>
  <c r="C4" i="5"/>
  <c r="D3" i="5"/>
  <c r="C3" i="5"/>
  <c r="D2" i="5"/>
  <c r="C2" i="5"/>
  <c r="B775" i="3"/>
  <c r="B774" i="3"/>
  <c r="B773" i="3"/>
  <c r="B772" i="3"/>
  <c r="B771" i="3"/>
  <c r="B770" i="3"/>
  <c r="B769" i="3"/>
  <c r="B768" i="3"/>
  <c r="B767" i="3"/>
  <c r="B766" i="3"/>
  <c r="B765" i="3"/>
  <c r="B764" i="3"/>
  <c r="B763" i="3"/>
  <c r="B762" i="3"/>
  <c r="B761" i="3"/>
  <c r="B760" i="3"/>
  <c r="B759" i="3"/>
  <c r="B758" i="3"/>
  <c r="B757" i="3"/>
  <c r="B756" i="3"/>
  <c r="B755" i="3"/>
  <c r="B754" i="3"/>
  <c r="B753" i="3"/>
  <c r="B752" i="3"/>
  <c r="B751" i="3"/>
  <c r="B750" i="3"/>
  <c r="B749" i="3"/>
  <c r="B748" i="3"/>
  <c r="B747" i="3"/>
  <c r="B746" i="3"/>
  <c r="B745" i="3"/>
  <c r="B744" i="3"/>
  <c r="B743" i="3"/>
  <c r="B742" i="3"/>
  <c r="B741" i="3"/>
  <c r="B740" i="3"/>
  <c r="B739" i="3"/>
  <c r="B738" i="3"/>
  <c r="B737" i="3"/>
  <c r="B736" i="3"/>
  <c r="B735" i="3"/>
  <c r="B734" i="3"/>
  <c r="B733" i="3"/>
  <c r="B732" i="3"/>
  <c r="B731" i="3"/>
  <c r="B730" i="3"/>
  <c r="B729" i="3"/>
  <c r="B728" i="3"/>
  <c r="B727" i="3"/>
  <c r="B726" i="3"/>
  <c r="B725" i="3"/>
  <c r="B724" i="3"/>
  <c r="B723" i="3"/>
  <c r="B722" i="3"/>
  <c r="B721" i="3"/>
  <c r="B720" i="3"/>
  <c r="B719" i="3"/>
  <c r="B718" i="3"/>
  <c r="B717" i="3"/>
  <c r="B716" i="3"/>
  <c r="B715" i="3"/>
  <c r="B714" i="3"/>
  <c r="B713" i="3"/>
  <c r="B712" i="3"/>
  <c r="B711" i="3"/>
  <c r="B710" i="3"/>
  <c r="B709" i="3"/>
  <c r="B708" i="3"/>
  <c r="B707" i="3"/>
  <c r="B706" i="3"/>
  <c r="B705" i="3"/>
  <c r="B704" i="3"/>
  <c r="B703" i="3"/>
  <c r="B702" i="3"/>
  <c r="B701" i="3"/>
  <c r="B700" i="3"/>
  <c r="B699" i="3"/>
  <c r="B698" i="3"/>
  <c r="B697" i="3"/>
  <c r="B696" i="3"/>
  <c r="B695" i="3"/>
  <c r="B694" i="3"/>
  <c r="B693" i="3"/>
  <c r="B692" i="3"/>
  <c r="B691" i="3"/>
  <c r="B690" i="3"/>
  <c r="B689" i="3"/>
  <c r="B688" i="3"/>
  <c r="B687" i="3"/>
  <c r="B686" i="3"/>
  <c r="B685" i="3"/>
  <c r="B684" i="3"/>
  <c r="B683" i="3"/>
  <c r="B682" i="3"/>
  <c r="B681" i="3"/>
  <c r="B680" i="3"/>
  <c r="B679" i="3"/>
  <c r="B678" i="3"/>
  <c r="B677" i="3"/>
  <c r="B676" i="3"/>
  <c r="B675" i="3"/>
  <c r="B674" i="3"/>
  <c r="B673" i="3"/>
  <c r="B672" i="3"/>
  <c r="B671" i="3"/>
  <c r="B670" i="3"/>
  <c r="B669" i="3"/>
  <c r="B668" i="3"/>
  <c r="B667" i="3"/>
  <c r="B666" i="3"/>
  <c r="B665" i="3"/>
  <c r="B664" i="3"/>
  <c r="B663" i="3"/>
  <c r="B662" i="3"/>
  <c r="B661" i="3"/>
  <c r="B660" i="3"/>
  <c r="B659" i="3"/>
  <c r="B658" i="3"/>
  <c r="B657" i="3"/>
  <c r="B656" i="3"/>
  <c r="B655" i="3"/>
  <c r="B654" i="3"/>
  <c r="B653" i="3"/>
  <c r="B652" i="3"/>
  <c r="B651" i="3"/>
  <c r="B650" i="3"/>
  <c r="B649" i="3"/>
  <c r="B648" i="3"/>
  <c r="B647" i="3"/>
  <c r="B646" i="3"/>
  <c r="B645" i="3"/>
  <c r="B644" i="3"/>
  <c r="B643" i="3"/>
  <c r="B642" i="3"/>
  <c r="B641" i="3"/>
  <c r="B640" i="3"/>
  <c r="B639" i="3"/>
  <c r="B638" i="3"/>
  <c r="B637" i="3"/>
  <c r="B636" i="3"/>
  <c r="B635" i="3"/>
  <c r="B634" i="3"/>
  <c r="B633" i="3"/>
  <c r="B632" i="3"/>
  <c r="B631" i="3"/>
  <c r="B630" i="3"/>
  <c r="B629" i="3"/>
  <c r="B628" i="3"/>
  <c r="B627" i="3"/>
  <c r="B626" i="3"/>
  <c r="B625" i="3"/>
  <c r="B624" i="3"/>
  <c r="B623" i="3"/>
  <c r="B622" i="3"/>
  <c r="B621" i="3"/>
  <c r="B620" i="3"/>
  <c r="B619" i="3"/>
  <c r="B618" i="3"/>
  <c r="B617" i="3"/>
  <c r="B616" i="3"/>
  <c r="B615" i="3"/>
  <c r="B614" i="3"/>
  <c r="B613" i="3"/>
  <c r="B612" i="3"/>
  <c r="B611" i="3"/>
  <c r="B610" i="3"/>
  <c r="B609" i="3"/>
  <c r="B608" i="3"/>
  <c r="B607" i="3"/>
  <c r="B606" i="3"/>
  <c r="B605" i="3"/>
  <c r="B604" i="3"/>
  <c r="B603" i="3"/>
  <c r="B602" i="3"/>
  <c r="B601" i="3"/>
  <c r="B600" i="3"/>
  <c r="B599" i="3"/>
  <c r="B598" i="3"/>
  <c r="B597" i="3"/>
  <c r="B596" i="3"/>
  <c r="B595" i="3"/>
  <c r="B594" i="3"/>
  <c r="B593" i="3"/>
  <c r="B592" i="3"/>
  <c r="B591" i="3"/>
  <c r="B590" i="3"/>
  <c r="B589" i="3"/>
  <c r="B588" i="3"/>
  <c r="B587" i="3"/>
  <c r="B586" i="3"/>
  <c r="B585" i="3"/>
  <c r="B584" i="3"/>
  <c r="B583" i="3"/>
  <c r="B582" i="3"/>
  <c r="B581" i="3"/>
  <c r="B580" i="3"/>
  <c r="B579" i="3"/>
  <c r="B578" i="3"/>
  <c r="B577" i="3"/>
  <c r="B576" i="3"/>
  <c r="B575" i="3"/>
  <c r="B574" i="3"/>
  <c r="B573" i="3"/>
  <c r="B572" i="3"/>
  <c r="B571" i="3"/>
  <c r="B570" i="3"/>
  <c r="B569" i="3"/>
  <c r="B568" i="3"/>
  <c r="B567" i="3"/>
  <c r="B566" i="3"/>
  <c r="B565" i="3"/>
  <c r="B564" i="3"/>
  <c r="B563" i="3"/>
  <c r="B562" i="3"/>
  <c r="B561" i="3"/>
  <c r="B560" i="3"/>
  <c r="B559" i="3"/>
  <c r="B558" i="3"/>
  <c r="B557" i="3"/>
  <c r="B556" i="3"/>
  <c r="B555" i="3"/>
  <c r="B554" i="3"/>
  <c r="B553" i="3"/>
  <c r="B552" i="3"/>
  <c r="B551" i="3"/>
  <c r="B550" i="3"/>
  <c r="B549" i="3"/>
  <c r="B548" i="3"/>
  <c r="B547" i="3"/>
  <c r="B546" i="3"/>
  <c r="B545" i="3"/>
  <c r="B544" i="3"/>
  <c r="B543" i="3"/>
  <c r="B542" i="3"/>
  <c r="B541" i="3"/>
  <c r="B540" i="3"/>
  <c r="B539" i="3"/>
  <c r="B538" i="3"/>
  <c r="B537" i="3"/>
  <c r="B536" i="3"/>
  <c r="B535" i="3"/>
  <c r="B534" i="3"/>
  <c r="B533" i="3"/>
  <c r="B532" i="3"/>
  <c r="B531" i="3"/>
  <c r="B530" i="3"/>
  <c r="B529" i="3"/>
  <c r="B528" i="3"/>
  <c r="B527" i="3"/>
  <c r="B526" i="3"/>
  <c r="B525" i="3"/>
  <c r="B524" i="3"/>
  <c r="B523" i="3"/>
  <c r="B522" i="3"/>
  <c r="B521" i="3"/>
  <c r="B520" i="3"/>
  <c r="B519" i="3"/>
  <c r="B518" i="3"/>
  <c r="B517" i="3"/>
  <c r="B516" i="3"/>
  <c r="B515" i="3"/>
  <c r="B514" i="3"/>
  <c r="B513" i="3"/>
  <c r="B512" i="3"/>
  <c r="B511" i="3"/>
  <c r="B510" i="3"/>
  <c r="B509" i="3"/>
  <c r="B508" i="3"/>
  <c r="B507" i="3"/>
  <c r="B506" i="3"/>
  <c r="B505" i="3"/>
  <c r="B504" i="3"/>
  <c r="B503" i="3"/>
  <c r="B502" i="3"/>
  <c r="B501" i="3"/>
  <c r="B500" i="3"/>
  <c r="B499" i="3"/>
  <c r="B498" i="3"/>
  <c r="B497" i="3"/>
  <c r="B496" i="3"/>
  <c r="B495" i="3"/>
  <c r="B494" i="3"/>
  <c r="B493" i="3"/>
  <c r="B492" i="3"/>
  <c r="B491" i="3"/>
  <c r="B490" i="3"/>
  <c r="B489" i="3"/>
  <c r="B488" i="3"/>
  <c r="B487" i="3"/>
  <c r="B486" i="3"/>
  <c r="B485" i="3"/>
  <c r="B484" i="3"/>
  <c r="B483" i="3"/>
  <c r="B482" i="3"/>
  <c r="B481" i="3"/>
  <c r="B480" i="3"/>
  <c r="B479" i="3"/>
  <c r="B478" i="3"/>
  <c r="B477" i="3"/>
  <c r="B476" i="3"/>
  <c r="B475" i="3"/>
  <c r="B474" i="3"/>
  <c r="B473" i="3"/>
  <c r="B472" i="3"/>
  <c r="B471" i="3"/>
  <c r="B470" i="3"/>
  <c r="B469" i="3"/>
  <c r="B468" i="3"/>
  <c r="B467" i="3"/>
  <c r="B466" i="3"/>
  <c r="B465" i="3"/>
  <c r="B464" i="3"/>
  <c r="B463" i="3"/>
  <c r="B462" i="3"/>
  <c r="B461" i="3"/>
  <c r="B460" i="3"/>
  <c r="B459" i="3"/>
  <c r="B458" i="3"/>
  <c r="B457" i="3"/>
  <c r="B456" i="3"/>
  <c r="B455" i="3"/>
  <c r="B454" i="3"/>
  <c r="B453" i="3"/>
  <c r="B452" i="3"/>
  <c r="B451" i="3"/>
  <c r="B450" i="3"/>
  <c r="B449" i="3"/>
  <c r="B448" i="3"/>
  <c r="B447" i="3"/>
  <c r="B446" i="3"/>
  <c r="B445" i="3"/>
  <c r="B444" i="3"/>
  <c r="B443" i="3"/>
  <c r="B442" i="3"/>
  <c r="B441" i="3"/>
  <c r="B440" i="3"/>
  <c r="B439" i="3"/>
  <c r="B438" i="3"/>
  <c r="B437" i="3"/>
  <c r="B436" i="3"/>
  <c r="B435" i="3"/>
  <c r="B434" i="3"/>
  <c r="B433" i="3"/>
  <c r="B432" i="3"/>
  <c r="B431" i="3"/>
  <c r="B430" i="3"/>
  <c r="B429" i="3"/>
  <c r="B428" i="3"/>
  <c r="B427" i="3"/>
  <c r="B426" i="3"/>
  <c r="B425" i="3"/>
  <c r="B424" i="3"/>
  <c r="B423" i="3"/>
  <c r="B422" i="3"/>
  <c r="B421" i="3"/>
  <c r="B420" i="3"/>
  <c r="B419" i="3"/>
  <c r="B418" i="3"/>
  <c r="B417" i="3"/>
  <c r="B416" i="3"/>
  <c r="B415" i="3"/>
  <c r="B414" i="3"/>
  <c r="B413" i="3"/>
  <c r="B412" i="3"/>
  <c r="B411" i="3"/>
  <c r="B410" i="3"/>
  <c r="B409" i="3"/>
  <c r="B408" i="3"/>
  <c r="B407" i="3"/>
  <c r="B406" i="3"/>
  <c r="B405" i="3"/>
  <c r="B404" i="3"/>
  <c r="B403" i="3"/>
  <c r="B402" i="3"/>
  <c r="B401" i="3"/>
  <c r="B400" i="3"/>
  <c r="B399" i="3"/>
  <c r="B398" i="3"/>
  <c r="B397" i="3"/>
  <c r="B396" i="3"/>
  <c r="B395" i="3"/>
  <c r="B394" i="3"/>
  <c r="B393" i="3"/>
  <c r="B392" i="3"/>
  <c r="B391" i="3"/>
  <c r="B390" i="3"/>
  <c r="B389" i="3"/>
  <c r="B388" i="3"/>
  <c r="B387" i="3"/>
  <c r="B386" i="3"/>
  <c r="B385" i="3"/>
  <c r="B384" i="3"/>
  <c r="B383" i="3"/>
  <c r="B382" i="3"/>
  <c r="B381" i="3"/>
  <c r="B380" i="3"/>
  <c r="B379" i="3"/>
  <c r="B378" i="3"/>
  <c r="B377" i="3"/>
  <c r="B376" i="3"/>
  <c r="B375" i="3"/>
  <c r="B374" i="3"/>
  <c r="B373" i="3"/>
  <c r="B372" i="3"/>
  <c r="B371" i="3"/>
  <c r="B370" i="3"/>
  <c r="B369" i="3"/>
  <c r="B368" i="3"/>
  <c r="B367" i="3"/>
  <c r="B366" i="3"/>
  <c r="B365" i="3"/>
  <c r="B364" i="3"/>
  <c r="B363" i="3"/>
  <c r="B362" i="3"/>
  <c r="B361" i="3"/>
  <c r="B360" i="3"/>
  <c r="B359" i="3"/>
  <c r="B358" i="3"/>
  <c r="B357" i="3"/>
  <c r="B356" i="3"/>
  <c r="B355" i="3"/>
  <c r="B354" i="3"/>
  <c r="B353" i="3"/>
  <c r="B352" i="3"/>
  <c r="B351" i="3"/>
  <c r="B350" i="3"/>
  <c r="B349" i="3"/>
  <c r="B348" i="3"/>
  <c r="B347" i="3"/>
  <c r="B346" i="3"/>
  <c r="B345" i="3"/>
  <c r="B344" i="3"/>
  <c r="B343" i="3"/>
  <c r="B342" i="3"/>
  <c r="B341" i="3"/>
  <c r="B340" i="3"/>
  <c r="B339" i="3"/>
  <c r="B338" i="3"/>
  <c r="B337" i="3"/>
  <c r="B336" i="3"/>
  <c r="B335" i="3"/>
  <c r="B334" i="3"/>
  <c r="B333" i="3"/>
  <c r="B332" i="3"/>
  <c r="B331" i="3"/>
  <c r="B330" i="3"/>
  <c r="B329" i="3"/>
  <c r="B328" i="3"/>
  <c r="B327" i="3"/>
  <c r="B326" i="3"/>
  <c r="B325" i="3"/>
  <c r="B324" i="3"/>
  <c r="B323" i="3"/>
  <c r="B322" i="3"/>
  <c r="B321" i="3"/>
  <c r="B320" i="3"/>
  <c r="B319" i="3"/>
  <c r="B318" i="3"/>
  <c r="B317" i="3"/>
  <c r="B316" i="3"/>
  <c r="B315" i="3"/>
  <c r="B314" i="3"/>
  <c r="B313" i="3"/>
  <c r="B312" i="3"/>
  <c r="B311" i="3"/>
  <c r="B310" i="3"/>
  <c r="B309" i="3"/>
  <c r="B308" i="3"/>
  <c r="B307" i="3"/>
  <c r="B306" i="3"/>
  <c r="B305" i="3"/>
  <c r="B304" i="3"/>
  <c r="B303" i="3"/>
  <c r="B302" i="3"/>
  <c r="B301" i="3"/>
  <c r="B300" i="3"/>
  <c r="B299" i="3"/>
  <c r="B298" i="3"/>
  <c r="B297" i="3"/>
  <c r="B296" i="3"/>
  <c r="B295" i="3"/>
  <c r="B294" i="3"/>
  <c r="B293" i="3"/>
  <c r="B292" i="3"/>
  <c r="B291" i="3"/>
  <c r="B290" i="3"/>
  <c r="B289" i="3"/>
  <c r="B288" i="3"/>
  <c r="B287" i="3"/>
  <c r="B286" i="3"/>
  <c r="B285" i="3"/>
  <c r="B284" i="3"/>
  <c r="B283" i="3"/>
  <c r="B282" i="3"/>
  <c r="B281" i="3"/>
  <c r="B280" i="3"/>
  <c r="B279" i="3"/>
  <c r="B278" i="3"/>
  <c r="B277" i="3"/>
  <c r="B276" i="3"/>
  <c r="B275" i="3"/>
  <c r="B274" i="3"/>
  <c r="B273" i="3"/>
  <c r="B272" i="3"/>
  <c r="B271" i="3"/>
  <c r="B270" i="3"/>
  <c r="B269" i="3"/>
  <c r="B268" i="3"/>
  <c r="B267" i="3"/>
  <c r="B266" i="3"/>
  <c r="B265" i="3"/>
  <c r="B264" i="3"/>
  <c r="B263" i="3"/>
  <c r="B262" i="3"/>
  <c r="B261" i="3"/>
  <c r="B260" i="3"/>
  <c r="B259" i="3"/>
  <c r="B258" i="3"/>
  <c r="B257" i="3"/>
  <c r="B256" i="3"/>
  <c r="B255" i="3"/>
  <c r="B254" i="3"/>
  <c r="B253" i="3"/>
  <c r="B252" i="3"/>
  <c r="B251" i="3"/>
  <c r="B250" i="3"/>
  <c r="B249" i="3"/>
  <c r="B248" i="3"/>
  <c r="B247" i="3"/>
  <c r="B246" i="3"/>
  <c r="B245" i="3"/>
  <c r="B244" i="3"/>
  <c r="B243" i="3"/>
  <c r="B242" i="3"/>
  <c r="B241" i="3"/>
  <c r="B240" i="3"/>
  <c r="B239" i="3"/>
  <c r="B238" i="3"/>
  <c r="B237" i="3"/>
  <c r="B236" i="3"/>
  <c r="B235" i="3"/>
  <c r="B234" i="3"/>
  <c r="B233" i="3"/>
  <c r="B232" i="3"/>
  <c r="B231" i="3"/>
  <c r="B230" i="3"/>
  <c r="B229" i="3"/>
  <c r="B228" i="3"/>
  <c r="B227" i="3"/>
  <c r="B226" i="3"/>
  <c r="B225" i="3"/>
  <c r="B224" i="3"/>
  <c r="B223" i="3"/>
  <c r="B222" i="3"/>
  <c r="B221" i="3"/>
  <c r="B220" i="3"/>
  <c r="B219" i="3"/>
  <c r="B218" i="3"/>
  <c r="B217" i="3"/>
  <c r="B216" i="3"/>
  <c r="B215" i="3"/>
  <c r="B214" i="3"/>
  <c r="B213" i="3"/>
  <c r="B212" i="3"/>
  <c r="B211" i="3"/>
  <c r="B210" i="3"/>
  <c r="B209" i="3"/>
  <c r="B208" i="3"/>
  <c r="B207" i="3"/>
  <c r="B206" i="3"/>
  <c r="B205" i="3"/>
  <c r="B204" i="3"/>
  <c r="B203" i="3"/>
  <c r="B202" i="3"/>
  <c r="B201" i="3"/>
  <c r="B200" i="3"/>
  <c r="B199" i="3"/>
  <c r="B198" i="3"/>
  <c r="B197" i="3"/>
  <c r="B196" i="3"/>
  <c r="B195" i="3"/>
  <c r="B194" i="3"/>
  <c r="B193" i="3"/>
  <c r="B192" i="3"/>
  <c r="B191" i="3"/>
  <c r="B190" i="3"/>
  <c r="B189" i="3"/>
  <c r="B188" i="3"/>
  <c r="B187" i="3"/>
  <c r="B186" i="3"/>
  <c r="B185" i="3"/>
  <c r="B184" i="3"/>
  <c r="B183" i="3"/>
  <c r="B182" i="3"/>
  <c r="B181" i="3"/>
  <c r="B180" i="3"/>
  <c r="B179" i="3"/>
  <c r="B178" i="3"/>
  <c r="B177" i="3"/>
  <c r="B176" i="3"/>
  <c r="B175" i="3"/>
  <c r="B174" i="3"/>
  <c r="B173" i="3"/>
  <c r="B172" i="3"/>
  <c r="B171" i="3"/>
  <c r="B170" i="3"/>
  <c r="B169" i="3"/>
  <c r="B168" i="3"/>
  <c r="B167" i="3"/>
  <c r="B166" i="3"/>
  <c r="B165" i="3"/>
  <c r="B164" i="3"/>
  <c r="B163" i="3"/>
  <c r="B162" i="3"/>
  <c r="B161" i="3"/>
  <c r="B160" i="3"/>
  <c r="B159" i="3"/>
  <c r="B158" i="3"/>
  <c r="B157" i="3"/>
  <c r="B156" i="3"/>
  <c r="B155" i="3"/>
  <c r="B154" i="3"/>
  <c r="B153" i="3"/>
  <c r="B152" i="3"/>
  <c r="B151" i="3"/>
  <c r="B150" i="3"/>
  <c r="B149" i="3"/>
  <c r="B148" i="3"/>
  <c r="B147" i="3"/>
  <c r="B146" i="3"/>
  <c r="B145" i="3"/>
  <c r="B144" i="3"/>
  <c r="B143" i="3"/>
  <c r="B142" i="3"/>
  <c r="B141" i="3"/>
  <c r="B140" i="3"/>
  <c r="B139" i="3"/>
  <c r="B138" i="3"/>
  <c r="B137" i="3"/>
  <c r="B136" i="3"/>
  <c r="B135" i="3"/>
  <c r="B134" i="3"/>
  <c r="B133" i="3"/>
  <c r="B132" i="3"/>
  <c r="B131" i="3"/>
  <c r="B130" i="3"/>
  <c r="B129" i="3"/>
  <c r="B128" i="3"/>
  <c r="B127" i="3"/>
  <c r="B126" i="3"/>
  <c r="B125" i="3"/>
  <c r="B124" i="3"/>
  <c r="B123" i="3"/>
  <c r="B122" i="3"/>
  <c r="B121" i="3"/>
  <c r="B120" i="3"/>
  <c r="B119" i="3"/>
  <c r="B118" i="3"/>
  <c r="B117" i="3"/>
  <c r="B116" i="3"/>
  <c r="B115" i="3"/>
  <c r="B114" i="3"/>
  <c r="B113" i="3"/>
  <c r="B112" i="3"/>
  <c r="B111" i="3"/>
  <c r="B110" i="3"/>
  <c r="B109" i="3"/>
  <c r="B108" i="3"/>
  <c r="B107" i="3"/>
  <c r="B106" i="3"/>
  <c r="B105" i="3"/>
  <c r="B104" i="3"/>
  <c r="B103" i="3"/>
  <c r="B102" i="3"/>
  <c r="B101" i="3"/>
  <c r="B100" i="3"/>
  <c r="B99" i="3"/>
  <c r="B98" i="3"/>
  <c r="B97" i="3"/>
  <c r="B96" i="3"/>
  <c r="B95" i="3"/>
  <c r="B94" i="3"/>
  <c r="B93" i="3"/>
  <c r="B92" i="3"/>
  <c r="B91" i="3"/>
  <c r="B90" i="3"/>
  <c r="B89" i="3"/>
  <c r="B88" i="3"/>
  <c r="B87" i="3"/>
  <c r="B86" i="3"/>
  <c r="B85" i="3"/>
  <c r="B84" i="3"/>
  <c r="B83" i="3"/>
  <c r="B82" i="3"/>
  <c r="B81" i="3"/>
  <c r="B80" i="3"/>
  <c r="B79" i="3"/>
  <c r="B78" i="3"/>
  <c r="B77" i="3"/>
  <c r="B76" i="3"/>
  <c r="B75" i="3"/>
  <c r="B74" i="3"/>
  <c r="B73" i="3"/>
  <c r="B72" i="3"/>
  <c r="B71" i="3"/>
  <c r="B70" i="3"/>
  <c r="B69" i="3"/>
  <c r="B68" i="3"/>
  <c r="B67" i="3"/>
  <c r="B66" i="3"/>
  <c r="B65" i="3"/>
  <c r="B64" i="3"/>
  <c r="B63" i="3"/>
  <c r="B62" i="3"/>
  <c r="B61" i="3"/>
  <c r="B60" i="3"/>
  <c r="B59" i="3"/>
  <c r="B58" i="3"/>
  <c r="B57" i="3"/>
  <c r="B56" i="3"/>
  <c r="B55" i="3"/>
  <c r="B54" i="3"/>
  <c r="B53" i="3"/>
  <c r="B52" i="3"/>
  <c r="B51" i="3"/>
  <c r="B50" i="3"/>
  <c r="B49" i="3"/>
  <c r="B48" i="3"/>
  <c r="B47" i="3"/>
  <c r="B46" i="3"/>
  <c r="B45" i="3"/>
  <c r="B44" i="3"/>
  <c r="B43" i="3"/>
  <c r="B42" i="3"/>
  <c r="B41" i="3"/>
  <c r="B40" i="3"/>
  <c r="B39" i="3"/>
  <c r="B38" i="3"/>
  <c r="B37" i="3"/>
  <c r="B36" i="3"/>
  <c r="B35" i="3"/>
  <c r="B34" i="3"/>
  <c r="B33" i="3"/>
  <c r="B32" i="3"/>
  <c r="B31" i="3"/>
  <c r="B30" i="3"/>
  <c r="B29" i="3"/>
  <c r="B28" i="3"/>
  <c r="B27" i="3"/>
  <c r="B26" i="3"/>
  <c r="B25" i="3"/>
  <c r="B24" i="3"/>
  <c r="B23" i="3"/>
  <c r="B22" i="3"/>
  <c r="B21" i="3"/>
  <c r="B20" i="3"/>
  <c r="B19" i="3"/>
  <c r="B18" i="3"/>
  <c r="B17" i="3"/>
  <c r="B16" i="3"/>
  <c r="B15" i="3"/>
  <c r="B14" i="3"/>
  <c r="B13" i="3"/>
  <c r="B12" i="3"/>
  <c r="B11" i="3"/>
  <c r="B10" i="3"/>
  <c r="B9" i="3"/>
  <c r="B8" i="3"/>
  <c r="B7" i="3"/>
  <c r="B6" i="3"/>
  <c r="B5" i="3"/>
  <c r="B4" i="3"/>
  <c r="B3" i="3"/>
  <c r="B2"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D430FFA-7CD4-46D4-932E-3568CDB2AE74}" name="Query - olist_order_payments_dataset" description="Connection to the 'olist_order_payments_dataset' query in the workbook." type="100" refreshedVersion="8" minRefreshableVersion="5">
    <extLst>
      <ext xmlns:x15="http://schemas.microsoft.com/office/spreadsheetml/2010/11/main" uri="{DE250136-89BD-433C-8126-D09CA5730AF9}">
        <x15:connection id="306b07ce-146b-4de7-9c4f-3db925168e5e">
          <x15:oledbPr connection="Provider=Microsoft.Mashup.OleDb.1;Data Source=$Workbook$;Location=olist_order_payments_dataset;Extended Properties=&quot;&quot;">
            <x15:dbTables>
              <x15:dbTable name="olist_order_payments_dataset"/>
            </x15:dbTables>
          </x15:oledbPr>
        </x15:connection>
      </ext>
    </extLst>
  </connection>
  <connection id="2" xr16:uid="{F7F6CFCD-ED0E-46EB-9614-FDCA057E50D0}" name="Query - olist_orders_dataset" description="Connection to the 'olist_orders_dataset' query in the workbook." type="100" refreshedVersion="8" minRefreshableVersion="5">
    <extLst>
      <ext xmlns:x15="http://schemas.microsoft.com/office/spreadsheetml/2010/11/main" uri="{DE250136-89BD-433C-8126-D09CA5730AF9}">
        <x15:connection id="38f5ba2d-4d40-4734-b3c8-1df91112dfcc">
          <x15:oledbPr connection="Provider=Microsoft.Mashup.OleDb.1;Data Source=$Workbook$;Location=olist_orders_dataset;Extended Properties=&quot;&quot;">
            <x15:dbTables>
              <x15:dbTable name="olist_orders_dataset"/>
            </x15:dbTables>
          </x15:oledbPr>
        </x15:connection>
      </ext>
    </extLst>
  </connection>
  <connection id="3" xr16:uid="{369EE744-42C5-4018-AFC2-19645F2F8B8B}" name="Query - order_items_Agg" description="Connection to the 'order_items_Agg' query in the workbook." type="100" refreshedVersion="8" minRefreshableVersion="5">
    <extLst>
      <ext xmlns:x15="http://schemas.microsoft.com/office/spreadsheetml/2010/11/main" uri="{DE250136-89BD-433C-8126-D09CA5730AF9}">
        <x15:connection id="0bff12f4-927e-4ecd-b58b-a2144a38878b">
          <x15:oledbPr connection="Provider=Microsoft.Mashup.OleDb.1;Data Source=$Workbook$;Location=order_items_Agg;Extended Properties=&quot;&quot;">
            <x15:dbTables>
              <x15:dbTable name="order_items_Agg"/>
            </x15:dbTables>
          </x15:oledbPr>
        </x15:connection>
      </ext>
    </extLst>
  </connection>
  <connection id="4" xr16:uid="{4F2933A0-8885-4EA0-BB37-7BA18843F6E2}" name="Query - Unified_Orders" description="Connection to the 'Unified_Orders' query in the workbook." type="100" refreshedVersion="8" minRefreshableVersion="5">
    <extLst>
      <ext xmlns:x15="http://schemas.microsoft.com/office/spreadsheetml/2010/11/main" uri="{DE250136-89BD-433C-8126-D09CA5730AF9}">
        <x15:connection id="7710080c-8485-42b1-8466-1cc775dd98ae"/>
      </ext>
    </extLst>
  </connection>
  <connection id="5" xr16:uid="{E510A19C-595C-49BE-B13D-53923D7F5BE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6" xr16:uid="{47965106-1010-454E-8C24-19F7B942D35B}" name="WorksheetConnection_Book1!Calendar" type="102" refreshedVersion="8" minRefreshableVersion="5">
    <extLst>
      <ext xmlns:x15="http://schemas.microsoft.com/office/spreadsheetml/2010/11/main" uri="{DE250136-89BD-433C-8126-D09CA5730AF9}">
        <x15:connection id="Calendar">
          <x15:rangePr sourceName="_xlcn.WorksheetConnection_Book1Calendar1"/>
        </x15:connection>
      </ext>
    </extLst>
  </connection>
  <connection id="7" xr16:uid="{13A3FDE1-6772-446F-BB3C-ED8754994F9D}" name="WorksheetConnection_sales work book(AutoRecovered).xlsx!Forecast" type="102" refreshedVersion="8" minRefreshableVersion="5">
    <extLst>
      <ext xmlns:x15="http://schemas.microsoft.com/office/spreadsheetml/2010/11/main" uri="{DE250136-89BD-433C-8126-D09CA5730AF9}">
        <x15:connection id="Forecast">
          <x15:rangePr sourceName="_xlcn.WorksheetConnection_salesworkbookAutoRecovered.xlsxForecast1"/>
        </x15:connection>
      </ext>
    </extLst>
  </connection>
</connections>
</file>

<file path=xl/sharedStrings.xml><?xml version="1.0" encoding="utf-8"?>
<sst xmlns="http://schemas.openxmlformats.org/spreadsheetml/2006/main" count="232" uniqueCount="66">
  <si>
    <t>Date</t>
  </si>
  <si>
    <t>Year</t>
  </si>
  <si>
    <t>MonthNumber</t>
  </si>
  <si>
    <t>2016-09</t>
  </si>
  <si>
    <t>2016-10</t>
  </si>
  <si>
    <t>2016-12</t>
  </si>
  <si>
    <t>2017-01</t>
  </si>
  <si>
    <t>2017-02</t>
  </si>
  <si>
    <t>2017-03</t>
  </si>
  <si>
    <t>2017-04</t>
  </si>
  <si>
    <t>2017-05</t>
  </si>
  <si>
    <t>2017-06</t>
  </si>
  <si>
    <t>2017-07</t>
  </si>
  <si>
    <t>2017-08</t>
  </si>
  <si>
    <t>2017-09</t>
  </si>
  <si>
    <t>2017-10</t>
  </si>
  <si>
    <t>2017-11</t>
  </si>
  <si>
    <t>2017-12</t>
  </si>
  <si>
    <t>2018-01</t>
  </si>
  <si>
    <t>2018-02</t>
  </si>
  <si>
    <t>2018-03</t>
  </si>
  <si>
    <t>2018-04</t>
  </si>
  <si>
    <t>2018-05</t>
  </si>
  <si>
    <t>2018-06</t>
  </si>
  <si>
    <t>2018-07</t>
  </si>
  <si>
    <t>2018-08</t>
  </si>
  <si>
    <t>MonthStart</t>
  </si>
  <si>
    <t>Revenue</t>
  </si>
  <si>
    <t>Revenue_Actual</t>
  </si>
  <si>
    <t>Forecast</t>
  </si>
  <si>
    <t>MonthlyStart</t>
  </si>
  <si>
    <t>% Revenue Reconciliation</t>
  </si>
  <si>
    <t>Expected Revenue</t>
  </si>
  <si>
    <t>Row Labels</t>
  </si>
  <si>
    <t>Grand Total</t>
  </si>
  <si>
    <t>Total Revenue</t>
  </si>
  <si>
    <t>2018-09</t>
  </si>
  <si>
    <t>2018-10</t>
  </si>
  <si>
    <t>Count of order_id</t>
  </si>
  <si>
    <t>Column Labels</t>
  </si>
  <si>
    <t>approved</t>
  </si>
  <si>
    <t>canceled</t>
  </si>
  <si>
    <t>created</t>
  </si>
  <si>
    <t>delivered</t>
  </si>
  <si>
    <t>invoiced</t>
  </si>
  <si>
    <t>processing</t>
  </si>
  <si>
    <t>shipped</t>
  </si>
  <si>
    <t>unavailable</t>
  </si>
  <si>
    <t>Average Order Value</t>
  </si>
  <si>
    <t>Sum of Revenue_Actual</t>
  </si>
  <si>
    <t>Sum of Forecast</t>
  </si>
  <si>
    <t>Late Deliveries</t>
  </si>
  <si>
    <t>Average Delay Days</t>
  </si>
  <si>
    <t>Total Payments</t>
  </si>
  <si>
    <t>Canceled Orders</t>
  </si>
  <si>
    <t>Total Orders</t>
  </si>
  <si>
    <t xml:space="preserve"> Items Count</t>
  </si>
  <si>
    <t>Gross Margin %</t>
  </si>
  <si>
    <t>Net Profit</t>
  </si>
  <si>
    <t>Reconciliation %</t>
  </si>
  <si>
    <t>Under/Over Payments</t>
  </si>
  <si>
    <t>% Canceled Orders</t>
  </si>
  <si>
    <t>% Delivered Orders</t>
  </si>
  <si>
    <t>On-Time %</t>
  </si>
  <si>
    <t>Late %</t>
  </si>
  <si>
    <t>Count of order_status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</si>
</sst>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quot;$&quot;#,##0.00"/>
    <numFmt numFmtId="165" formatCode="\$#,##0.00;\(\$#,##0.00\);\$#,##0.00"/>
    <numFmt numFmtId="166" formatCode="0.0"/>
    <numFmt numFmtId="167" formatCode="0.00%;\-0.00%;0.00%"/>
    <numFmt numFmtId="168" formatCode="&quot;$&quot;#,##0"/>
  </numFmts>
  <fonts count="4" x14ac:knownFonts="1">
    <font>
      <sz val="11"/>
      <color theme="1"/>
      <name val="Aptos Narrow"/>
      <family val="2"/>
      <scheme val="minor"/>
    </font>
    <font>
      <sz val="11"/>
      <color theme="0" tint="-0.24994659260841701"/>
      <name val="Aptos Narrow"/>
      <family val="2"/>
      <scheme val="minor"/>
    </font>
    <font>
      <sz val="12"/>
      <color theme="1"/>
      <name val="Aptos Narrow"/>
      <family val="2"/>
      <scheme val="minor"/>
    </font>
    <font>
      <sz val="14"/>
      <color theme="1"/>
      <name val="Aptos Narrow"/>
      <family val="2"/>
      <scheme val="minor"/>
    </font>
  </fonts>
  <fills count="4">
    <fill>
      <patternFill patternType="none"/>
    </fill>
    <fill>
      <patternFill patternType="gray125"/>
    </fill>
    <fill>
      <patternFill patternType="solid">
        <fgColor rgb="FF002060"/>
        <bgColor indexed="64"/>
      </patternFill>
    </fill>
    <fill>
      <patternFill patternType="solid">
        <fgColor rgb="FF002060"/>
      </patternFill>
    </fill>
  </fills>
  <borders count="1">
    <border>
      <left/>
      <right/>
      <top/>
      <bottom/>
      <diagonal/>
    </border>
  </borders>
  <cellStyleXfs count="1">
    <xf numFmtId="0" fontId="0" fillId="0" borderId="0"/>
  </cellStyleXfs>
  <cellXfs count="26">
    <xf numFmtId="0" fontId="0" fillId="0" borderId="0" xfId="0"/>
    <xf numFmtId="14" fontId="0" fillId="0" borderId="0" xfId="0" applyNumberFormat="1"/>
    <xf numFmtId="164" fontId="0" fillId="0" borderId="0" xfId="0" applyNumberFormat="1"/>
    <xf numFmtId="0" fontId="0" fillId="0" borderId="0" xfId="0" pivotButton="1"/>
    <xf numFmtId="0" fontId="0" fillId="0" borderId="0" xfId="0" applyAlignment="1">
      <alignment horizontal="left"/>
    </xf>
    <xf numFmtId="10" fontId="0" fillId="0" borderId="0" xfId="0" applyNumberFormat="1"/>
    <xf numFmtId="14" fontId="0" fillId="0" borderId="0" xfId="0" applyNumberFormat="1" applyAlignment="1">
      <alignment horizontal="left"/>
    </xf>
    <xf numFmtId="1" fontId="0" fillId="0" borderId="0" xfId="0" applyNumberFormat="1"/>
    <xf numFmtId="166" fontId="0" fillId="0" borderId="0" xfId="0" applyNumberFormat="1"/>
    <xf numFmtId="0" fontId="0" fillId="2" borderId="0" xfId="0" applyFill="1"/>
    <xf numFmtId="164" fontId="0" fillId="2" borderId="0" xfId="0" applyNumberFormat="1" applyFill="1"/>
    <xf numFmtId="0" fontId="1" fillId="2" borderId="0" xfId="0" applyFont="1" applyFill="1"/>
    <xf numFmtId="164" fontId="0" fillId="0" borderId="0" xfId="0" applyNumberFormat="1" applyAlignment="1">
      <alignment horizontal="center" vertical="center"/>
    </xf>
    <xf numFmtId="165" fontId="2" fillId="0" borderId="0" xfId="0" applyNumberFormat="1" applyFont="1" applyAlignment="1">
      <alignment horizontal="center"/>
    </xf>
    <xf numFmtId="9" fontId="0" fillId="0" borderId="0" xfId="0" applyNumberFormat="1" applyAlignment="1">
      <alignment horizontal="center" vertical="center"/>
    </xf>
    <xf numFmtId="1" fontId="2" fillId="0" borderId="0" xfId="0" applyNumberFormat="1" applyFont="1" applyAlignment="1">
      <alignment horizontal="center" vertical="center"/>
    </xf>
    <xf numFmtId="0" fontId="1" fillId="2" borderId="0" xfId="0" applyFont="1" applyFill="1" applyAlignment="1">
      <alignment horizontal="center" vertical="center"/>
    </xf>
    <xf numFmtId="165" fontId="0" fillId="0" borderId="0" xfId="0" applyNumberFormat="1" applyAlignment="1">
      <alignment horizontal="center" vertical="center"/>
    </xf>
    <xf numFmtId="167" fontId="3" fillId="0" borderId="0" xfId="0" applyNumberFormat="1" applyFont="1" applyAlignment="1">
      <alignment horizontal="center" vertical="center"/>
    </xf>
    <xf numFmtId="167" fontId="0" fillId="0" borderId="0" xfId="0" applyNumberFormat="1" applyAlignment="1">
      <alignment horizontal="center" vertical="center"/>
    </xf>
    <xf numFmtId="0" fontId="0" fillId="0" borderId="0" xfId="0" applyNumberFormat="1"/>
    <xf numFmtId="0" fontId="1" fillId="3" borderId="0" xfId="0" applyNumberFormat="1" applyFont="1" applyFill="1" applyBorder="1" applyAlignment="1" applyProtection="1">
      <alignment horizontal="center" vertical="center"/>
    </xf>
    <xf numFmtId="0" fontId="2" fillId="0" borderId="0" xfId="0" applyNumberFormat="1" applyFont="1" applyAlignment="1">
      <alignment horizontal="center" vertical="center"/>
    </xf>
    <xf numFmtId="0" fontId="3" fillId="0" borderId="0" xfId="0" applyNumberFormat="1" applyFont="1" applyAlignment="1">
      <alignment horizontal="center" vertical="center"/>
    </xf>
    <xf numFmtId="164" fontId="0" fillId="0" borderId="0" xfId="0" applyNumberFormat="1" applyFont="1" applyAlignment="1">
      <alignment horizontal="center" vertical="center"/>
    </xf>
    <xf numFmtId="168" fontId="3" fillId="0" borderId="0" xfId="0" applyNumberFormat="1" applyFont="1" applyAlignment="1">
      <alignment horizontal="center" vertical="center"/>
    </xf>
  </cellXfs>
  <cellStyles count="1">
    <cellStyle name="Normal" xfId="0" builtinId="0"/>
  </cellStyles>
  <dxfs count="3194">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1"/>
      </font>
    </dxf>
    <dxf>
      <numFmt numFmtId="164" formatCode="&quot;$&quot;#,##0.00"/>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numFmt numFmtId="168" formatCode="&quot;$&quot;#,##0"/>
    </dxf>
    <dxf>
      <font>
        <color theme="0" tint="-0.24994659260841701"/>
      </font>
      <fill>
        <patternFill patternType="solid">
          <bgColor rgb="FF002060"/>
        </patternFill>
      </fill>
    </dxf>
    <dxf>
      <alignment vertical="center"/>
    </dxf>
    <dxf>
      <alignment horizontal="center"/>
    </dxf>
    <dxf>
      <alignment vertical="center"/>
    </dxf>
    <dxf>
      <alignment horizontal="center"/>
    </dxf>
    <dxf>
      <font>
        <sz val="14"/>
      </font>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color theme="0" tint="-0.24994659260841701"/>
      </font>
      <fill>
        <patternFill patternType="solid">
          <bgColor rgb="FF002060"/>
        </patternFill>
      </fill>
    </dxf>
    <dxf>
      <alignment vertical="center"/>
    </dxf>
    <dxf>
      <alignment horizontal="center"/>
    </dxf>
    <dxf>
      <font>
        <sz val="12"/>
      </font>
    </dxf>
    <dxf>
      <alignment vertical="center"/>
    </dxf>
    <dxf>
      <alignment horizontal="center"/>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color theme="0" tint="-0.24994659260841701"/>
      </font>
      <fill>
        <patternFill>
          <bgColor rgb="FF002060"/>
        </patternFill>
      </fill>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horizont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vertical="center"/>
    </dxf>
    <dxf>
      <alignment vertical="center"/>
    </dxf>
    <dxf>
      <alignment horizontal="center"/>
    </dxf>
    <dxf>
      <alignment horizontal="center"/>
    </dxf>
    <dxf>
      <alignment horizontal="center"/>
    </dxf>
    <dxf>
      <font>
        <color theme="0" tint="-0.24994659260841701"/>
      </font>
      <fill>
        <patternFill patternType="solid">
          <bgColor rgb="FF002060"/>
        </patternFill>
      </fill>
    </dxf>
    <dxf>
      <numFmt numFmtId="168" formatCode="&quot;$&quot;#,##0"/>
    </dxf>
    <dxf>
      <numFmt numFmtId="164" formatCode="&quot;$&quot;#,##0.00"/>
    </dxf>
    <dxf>
      <font>
        <sz val="11"/>
      </font>
    </dxf>
    <dxf>
      <font>
        <color theme="0" tint="-0.24994659260841701"/>
      </font>
      <fill>
        <patternFill patternType="solid">
          <bgColor rgb="FF002060"/>
        </patternFill>
      </fill>
    </dxf>
    <dxf>
      <alignment vertical="center"/>
    </dxf>
    <dxf>
      <alignment horizontal="center"/>
    </dxf>
    <dxf>
      <alignment vertical="center"/>
    </dxf>
    <dxf>
      <alignment horizontal="center"/>
    </dxf>
    <dxf>
      <alignment horizontal="center"/>
    </dxf>
    <dxf>
      <alignment vertical="center"/>
    </dxf>
    <dxf>
      <font>
        <sz val="12"/>
      </font>
    </dxf>
    <dxf>
      <alignment horizontal="center"/>
    </dxf>
    <dxf>
      <alignment vertical="center"/>
    </dxf>
    <dxf>
      <font>
        <color theme="0" tint="-0.24994659260841701"/>
      </font>
      <fill>
        <patternFill patternType="solid">
          <bgColor rgb="FF002060"/>
        </patternFill>
      </fill>
    </dxf>
    <dxf>
      <font>
        <sz val="14"/>
      </font>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color theme="0" tint="-0.24994659260841701"/>
      </font>
      <fill>
        <patternFill>
          <bgColor rgb="FF002060"/>
        </patternFill>
      </fill>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sz val="14"/>
      </font>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horizontal="center"/>
    </dxf>
    <dxf>
      <alignment vertical="center"/>
    </dxf>
    <dxf>
      <font>
        <sz val="12"/>
      </font>
    </dxf>
    <dxf>
      <alignment horizontal="center"/>
    </dxf>
    <dxf>
      <alignment vertical="center"/>
    </dxf>
    <dxf>
      <font>
        <color theme="0" tint="-0.24994659260841701"/>
      </font>
      <fill>
        <patternFill patternType="solid">
          <bgColor rgb="FF002060"/>
        </patternFill>
      </fill>
    </dxf>
    <dxf>
      <alignment horizontal="center"/>
    </dxf>
    <dxf>
      <alignment vertic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color theme="0" tint="-0.24994659260841701"/>
      </font>
      <fill>
        <patternFill>
          <bgColor rgb="FF002060"/>
        </patternFill>
      </fill>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alignment horizontal="center"/>
    </dxf>
    <dxf>
      <alignment vertical="center"/>
    </dxf>
    <dxf>
      <font>
        <color theme="0" tint="-0.24994659260841701"/>
      </font>
      <fill>
        <patternFill patternType="solid">
          <bgColor rgb="FF002060"/>
        </patternFill>
      </fill>
    </dxf>
    <dxf>
      <font>
        <color theme="0" tint="-0.24994659260841701"/>
      </font>
      <fill>
        <patternFill patternType="solid">
          <bgColor rgb="FF002060"/>
        </patternFill>
      </fill>
    </dxf>
    <dxf>
      <alignment vertical="center"/>
    </dxf>
    <dxf>
      <alignment horizontal="center"/>
    </dxf>
    <dxf>
      <font>
        <sz val="12"/>
      </font>
    </dxf>
    <dxf>
      <alignment horizontal="center"/>
    </dxf>
    <dxf>
      <alignment horizontal="center"/>
    </dxf>
    <dxf>
      <alignment vertical="center"/>
    </dxf>
    <dxf>
      <font>
        <sz val="12"/>
      </font>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color theme="0" tint="-0.24994659260841701"/>
      </font>
      <fill>
        <patternFill>
          <bgColor rgb="FF002060"/>
        </patternFill>
      </fill>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sz val="14"/>
      </font>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horizontal="center"/>
    </dxf>
    <dxf>
      <alignment vertical="center"/>
    </dxf>
    <dxf>
      <font>
        <sz val="12"/>
      </font>
    </dxf>
    <dxf>
      <alignment horizontal="center"/>
    </dxf>
    <dxf>
      <alignment vertical="center"/>
    </dxf>
    <dxf>
      <font>
        <color theme="0" tint="-0.24994659260841701"/>
      </font>
      <fill>
        <patternFill patternType="solid">
          <bgColor rgb="FF002060"/>
        </patternFill>
      </fill>
    </dxf>
    <dxf>
      <font>
        <sz val="14"/>
      </font>
    </dxf>
    <dxf>
      <alignment horizontal="center"/>
    </dxf>
    <dxf>
      <alignment vertical="center"/>
    </dxf>
    <dxf>
      <alignment horizontal="center"/>
    </dxf>
    <dxf>
      <alignment vertical="center"/>
    </dxf>
    <dxf>
      <font>
        <color theme="0" tint="-0.24994659260841701"/>
      </font>
      <fill>
        <patternFill patternType="solid">
          <bgColor rgb="FF002060"/>
        </patternFill>
      </fill>
    </dxf>
    <dxf>
      <font>
        <sz val="14"/>
      </font>
    </dxf>
    <dxf>
      <alignment horizontal="center"/>
    </dxf>
    <dxf>
      <alignment vertical="center"/>
    </dxf>
    <dxf>
      <alignment horizontal="center"/>
    </dxf>
    <dxf>
      <alignment vertical="center"/>
    </dxf>
    <dxf>
      <font>
        <color theme="0" tint="-0.24994659260841701"/>
      </font>
      <fill>
        <patternFill patternType="solid">
          <bgColor rgb="FF002060"/>
        </patternFill>
      </fill>
    </dxf>
    <dxf>
      <alignment vertical="center"/>
    </dxf>
    <dxf>
      <alignment horizontal="center"/>
    </dxf>
    <dxf>
      <alignment vertical="center"/>
    </dxf>
    <dxf>
      <alignment horizontal="center"/>
    </dxf>
    <dxf>
      <font>
        <color theme="0" tint="-0.24994659260841701"/>
      </font>
      <fill>
        <patternFill>
          <bgColor rgb="FF002060"/>
        </patternFill>
      </fill>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alignment vertical="center"/>
    </dxf>
    <dxf>
      <alignment horizontal="center"/>
    </dxf>
    <dxf>
      <alignment vertical="center"/>
    </dxf>
    <dxf>
      <alignment horizontal="center"/>
    </dxf>
    <dxf>
      <font>
        <color theme="0" tint="-0.24994659260841701"/>
      </font>
      <fill>
        <patternFill>
          <bgColor rgb="FF002060"/>
        </patternFill>
      </fill>
    </dxf>
    <dxf>
      <font>
        <b val="0"/>
        <i val="0"/>
        <strike val="0"/>
        <condense val="0"/>
        <extend val="0"/>
        <outline val="0"/>
        <shadow val="0"/>
        <u val="none"/>
        <vertAlign val="baseline"/>
        <sz val="11"/>
        <color theme="1"/>
        <name val="Aptos Narrow"/>
        <family val="2"/>
        <scheme val="minor"/>
      </font>
      <fill>
        <patternFill patternType="solid">
          <fgColor indexed="65"/>
          <bgColor theme="4" tint="0.79998168889431442"/>
        </patternFill>
      </fill>
    </dxf>
    <dxf>
      <font>
        <b val="0"/>
        <i val="0"/>
        <strike val="0"/>
        <condense val="0"/>
        <extend val="0"/>
        <outline val="0"/>
        <shadow val="0"/>
        <u val="none"/>
        <vertAlign val="baseline"/>
        <sz val="11"/>
        <color theme="1"/>
        <name val="Aptos Narrow"/>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color theme="0" tint="-0.24994659260841701"/>
      </font>
      <fill>
        <patternFill patternType="solid">
          <bgColor rgb="FF002060"/>
        </patternFill>
      </fill>
    </dxf>
    <dxf>
      <alignment horizontal="center"/>
    </dxf>
    <dxf>
      <alignment horizontal="center"/>
    </dxf>
    <dxf>
      <alignment horizontal="center"/>
    </dxf>
    <dxf>
      <alignment vertical="center"/>
    </dxf>
    <dxf>
      <alignment vertical="center"/>
    </dxf>
    <dxf>
      <alignment vertical="center"/>
    </dxf>
    <dxf>
      <font>
        <color rgb="FF9C0006"/>
      </font>
      <fill>
        <patternFill>
          <bgColor rgb="FFFFC7CE"/>
        </patternFill>
      </fill>
    </dxf>
    <dxf>
      <numFmt numFmtId="164" formatCode="&quot;$&quot;#,##0.00"/>
    </dxf>
    <dxf>
      <numFmt numFmtId="164" formatCode="&quot;$&quot;#,##0.00"/>
    </dxf>
    <dxf>
      <numFmt numFmtId="19" formatCode="m/d/yyyy"/>
    </dxf>
    <dxf>
      <numFmt numFmtId="19" formatCode="m/d/yyyy"/>
    </dxf>
    <dxf>
      <numFmt numFmtId="19" formatCode="m/d/yyyy"/>
    </dxf>
    <dxf>
      <numFmt numFmtId="19" formatCode="m/d/yyyy"/>
    </dxf>
    <dxf>
      <numFmt numFmtId="19" formatCode="m/d/yyyy"/>
    </dxf>
  </dxfs>
  <tableStyles count="0" defaultTableStyle="TableStyleMedium2" defaultPivotStyle="PivotStyleLight16"/>
  <colors>
    <mruColors>
      <color rgb="FFD9D9D9"/>
      <color rgb="FF7F7F7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openxmlformats.org/officeDocument/2006/relationships/pivotCacheDefinition" Target="pivotCache/pivotCacheDefinition22.xml"/><Relationship Id="rId39" Type="http://schemas.openxmlformats.org/officeDocument/2006/relationships/calcChain" Target="calcChain.xml"/><Relationship Id="rId21" Type="http://schemas.openxmlformats.org/officeDocument/2006/relationships/pivotCacheDefinition" Target="pivotCache/pivotCacheDefinition17.xml"/><Relationship Id="rId34" Type="http://schemas.openxmlformats.org/officeDocument/2006/relationships/theme" Target="theme/theme1.xml"/><Relationship Id="rId42" Type="http://schemas.openxmlformats.org/officeDocument/2006/relationships/customXml" Target="../customXml/item3.xml"/><Relationship Id="rId47" Type="http://schemas.openxmlformats.org/officeDocument/2006/relationships/customXml" Target="../customXml/item8.xml"/><Relationship Id="rId50" Type="http://schemas.openxmlformats.org/officeDocument/2006/relationships/customXml" Target="../customXml/item11.xml"/><Relationship Id="rId55" Type="http://schemas.openxmlformats.org/officeDocument/2006/relationships/customXml" Target="../customXml/item16.xml"/><Relationship Id="rId63" Type="http://schemas.openxmlformats.org/officeDocument/2006/relationships/customXml" Target="../customXml/item24.xml"/><Relationship Id="rId68" Type="http://schemas.openxmlformats.org/officeDocument/2006/relationships/customXml" Target="../customXml/item29.xml"/><Relationship Id="rId76" Type="http://schemas.openxmlformats.org/officeDocument/2006/relationships/customXml" Target="../customXml/item37.xml"/><Relationship Id="rId84" Type="http://schemas.openxmlformats.org/officeDocument/2006/relationships/customXml" Target="../customXml/item45.xml"/><Relationship Id="rId89" Type="http://schemas.openxmlformats.org/officeDocument/2006/relationships/customXml" Target="../customXml/item50.xml"/><Relationship Id="rId7" Type="http://schemas.openxmlformats.org/officeDocument/2006/relationships/pivotCacheDefinition" Target="pivotCache/pivotCacheDefinition3.xml"/><Relationship Id="rId71" Type="http://schemas.openxmlformats.org/officeDocument/2006/relationships/customXml" Target="../customXml/item32.xml"/><Relationship Id="rId92" Type="http://schemas.openxmlformats.org/officeDocument/2006/relationships/customXml" Target="../customXml/item53.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pivotCacheDefinition" Target="pivotCache/pivotCacheDefinition25.xml"/><Relationship Id="rId11" Type="http://schemas.openxmlformats.org/officeDocument/2006/relationships/pivotCacheDefinition" Target="pivotCache/pivotCacheDefinition7.xml"/><Relationship Id="rId24" Type="http://schemas.openxmlformats.org/officeDocument/2006/relationships/pivotCacheDefinition" Target="pivotCache/pivotCacheDefinition20.xml"/><Relationship Id="rId32" Type="http://schemas.openxmlformats.org/officeDocument/2006/relationships/pivotCacheDefinition" Target="pivotCache/pivotCacheDefinition26.xml"/><Relationship Id="rId37" Type="http://schemas.openxmlformats.org/officeDocument/2006/relationships/sharedStrings" Target="sharedStrings.xml"/><Relationship Id="rId40" Type="http://schemas.openxmlformats.org/officeDocument/2006/relationships/customXml" Target="../customXml/item1.xml"/><Relationship Id="rId45" Type="http://schemas.openxmlformats.org/officeDocument/2006/relationships/customXml" Target="../customXml/item6.xml"/><Relationship Id="rId53" Type="http://schemas.openxmlformats.org/officeDocument/2006/relationships/customXml" Target="../customXml/item14.xml"/><Relationship Id="rId58" Type="http://schemas.openxmlformats.org/officeDocument/2006/relationships/customXml" Target="../customXml/item19.xml"/><Relationship Id="rId66" Type="http://schemas.openxmlformats.org/officeDocument/2006/relationships/customXml" Target="../customXml/item27.xml"/><Relationship Id="rId74" Type="http://schemas.openxmlformats.org/officeDocument/2006/relationships/customXml" Target="../customXml/item35.xml"/><Relationship Id="rId79" Type="http://schemas.openxmlformats.org/officeDocument/2006/relationships/customXml" Target="../customXml/item40.xml"/><Relationship Id="rId87" Type="http://schemas.openxmlformats.org/officeDocument/2006/relationships/customXml" Target="../customXml/item48.xml"/><Relationship Id="rId5" Type="http://schemas.openxmlformats.org/officeDocument/2006/relationships/pivotCacheDefinition" Target="pivotCache/pivotCacheDefinition1.xml"/><Relationship Id="rId61" Type="http://schemas.openxmlformats.org/officeDocument/2006/relationships/customXml" Target="../customXml/item22.xml"/><Relationship Id="rId82" Type="http://schemas.openxmlformats.org/officeDocument/2006/relationships/customXml" Target="../customXml/item43.xml"/><Relationship Id="rId90" Type="http://schemas.openxmlformats.org/officeDocument/2006/relationships/customXml" Target="../customXml/item51.xml"/><Relationship Id="rId95" Type="http://schemas.openxmlformats.org/officeDocument/2006/relationships/customXml" Target="../customXml/item56.xml"/><Relationship Id="rId19" Type="http://schemas.openxmlformats.org/officeDocument/2006/relationships/pivotCacheDefinition" Target="pivotCache/pivotCacheDefinition15.xml"/><Relationship Id="rId14" Type="http://schemas.openxmlformats.org/officeDocument/2006/relationships/pivotCacheDefinition" Target="pivotCache/pivotCacheDefinition10.xml"/><Relationship Id="rId22" Type="http://schemas.openxmlformats.org/officeDocument/2006/relationships/pivotCacheDefinition" Target="pivotCache/pivotCacheDefinition18.xml"/><Relationship Id="rId27" Type="http://schemas.openxmlformats.org/officeDocument/2006/relationships/pivotCacheDefinition" Target="pivotCache/pivotCacheDefinition23.xml"/><Relationship Id="rId30" Type="http://schemas.microsoft.com/office/2007/relationships/slicerCache" Target="slicerCaches/slicerCache1.xml"/><Relationship Id="rId35" Type="http://schemas.openxmlformats.org/officeDocument/2006/relationships/connections" Target="connections.xml"/><Relationship Id="rId43" Type="http://schemas.openxmlformats.org/officeDocument/2006/relationships/customXml" Target="../customXml/item4.xml"/><Relationship Id="rId48" Type="http://schemas.openxmlformats.org/officeDocument/2006/relationships/customXml" Target="../customXml/item9.xml"/><Relationship Id="rId56" Type="http://schemas.openxmlformats.org/officeDocument/2006/relationships/customXml" Target="../customXml/item17.xml"/><Relationship Id="rId64" Type="http://schemas.openxmlformats.org/officeDocument/2006/relationships/customXml" Target="../customXml/item25.xml"/><Relationship Id="rId69" Type="http://schemas.openxmlformats.org/officeDocument/2006/relationships/customXml" Target="../customXml/item30.xml"/><Relationship Id="rId77" Type="http://schemas.openxmlformats.org/officeDocument/2006/relationships/customXml" Target="../customXml/item38.xml"/><Relationship Id="rId8" Type="http://schemas.openxmlformats.org/officeDocument/2006/relationships/pivotCacheDefinition" Target="pivotCache/pivotCacheDefinition4.xml"/><Relationship Id="rId51" Type="http://schemas.openxmlformats.org/officeDocument/2006/relationships/customXml" Target="../customXml/item12.xml"/><Relationship Id="rId72" Type="http://schemas.openxmlformats.org/officeDocument/2006/relationships/customXml" Target="../customXml/item33.xml"/><Relationship Id="rId80" Type="http://schemas.openxmlformats.org/officeDocument/2006/relationships/customXml" Target="../customXml/item41.xml"/><Relationship Id="rId85" Type="http://schemas.openxmlformats.org/officeDocument/2006/relationships/customXml" Target="../customXml/item46.xml"/><Relationship Id="rId93" Type="http://schemas.openxmlformats.org/officeDocument/2006/relationships/customXml" Target="../customXml/item54.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pivotCacheDefinition" Target="pivotCache/pivotCacheDefinition21.xml"/><Relationship Id="rId33" Type="http://schemas.microsoft.com/office/2011/relationships/timelineCache" Target="timelineCaches/timelineCache1.xml"/><Relationship Id="rId38" Type="http://schemas.openxmlformats.org/officeDocument/2006/relationships/powerPivotData" Target="model/item.data"/><Relationship Id="rId46" Type="http://schemas.openxmlformats.org/officeDocument/2006/relationships/customXml" Target="../customXml/item7.xml"/><Relationship Id="rId59" Type="http://schemas.openxmlformats.org/officeDocument/2006/relationships/customXml" Target="../customXml/item20.xml"/><Relationship Id="rId67" Type="http://schemas.openxmlformats.org/officeDocument/2006/relationships/customXml" Target="../customXml/item28.xml"/><Relationship Id="rId20" Type="http://schemas.openxmlformats.org/officeDocument/2006/relationships/pivotCacheDefinition" Target="pivotCache/pivotCacheDefinition16.xml"/><Relationship Id="rId41" Type="http://schemas.openxmlformats.org/officeDocument/2006/relationships/customXml" Target="../customXml/item2.xml"/><Relationship Id="rId54" Type="http://schemas.openxmlformats.org/officeDocument/2006/relationships/customXml" Target="../customXml/item15.xml"/><Relationship Id="rId62" Type="http://schemas.openxmlformats.org/officeDocument/2006/relationships/customXml" Target="../customXml/item23.xml"/><Relationship Id="rId70" Type="http://schemas.openxmlformats.org/officeDocument/2006/relationships/customXml" Target="../customXml/item31.xml"/><Relationship Id="rId75" Type="http://schemas.openxmlformats.org/officeDocument/2006/relationships/customXml" Target="../customXml/item36.xml"/><Relationship Id="rId83" Type="http://schemas.openxmlformats.org/officeDocument/2006/relationships/customXml" Target="../customXml/item44.xml"/><Relationship Id="rId88" Type="http://schemas.openxmlformats.org/officeDocument/2006/relationships/customXml" Target="../customXml/item49.xml"/><Relationship Id="rId91" Type="http://schemas.openxmlformats.org/officeDocument/2006/relationships/customXml" Target="../customXml/item52.xml"/><Relationship Id="rId96" Type="http://schemas.openxmlformats.org/officeDocument/2006/relationships/customXml" Target="../customXml/item57.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pivotCacheDefinition" Target="pivotCache/pivotCacheDefinition19.xml"/><Relationship Id="rId28" Type="http://schemas.openxmlformats.org/officeDocument/2006/relationships/pivotCacheDefinition" Target="pivotCache/pivotCacheDefinition24.xml"/><Relationship Id="rId36" Type="http://schemas.openxmlformats.org/officeDocument/2006/relationships/styles" Target="styles.xml"/><Relationship Id="rId49" Type="http://schemas.openxmlformats.org/officeDocument/2006/relationships/customXml" Target="../customXml/item10.xml"/><Relationship Id="rId57" Type="http://schemas.openxmlformats.org/officeDocument/2006/relationships/customXml" Target="../customXml/item18.xml"/><Relationship Id="rId10" Type="http://schemas.openxmlformats.org/officeDocument/2006/relationships/pivotCacheDefinition" Target="pivotCache/pivotCacheDefinition6.xml"/><Relationship Id="rId31" Type="http://schemas.microsoft.com/office/2007/relationships/slicerCache" Target="slicerCaches/slicerCache2.xml"/><Relationship Id="rId44" Type="http://schemas.openxmlformats.org/officeDocument/2006/relationships/customXml" Target="../customXml/item5.xml"/><Relationship Id="rId52" Type="http://schemas.openxmlformats.org/officeDocument/2006/relationships/customXml" Target="../customXml/item13.xml"/><Relationship Id="rId60" Type="http://schemas.openxmlformats.org/officeDocument/2006/relationships/customXml" Target="../customXml/item21.xml"/><Relationship Id="rId65" Type="http://schemas.openxmlformats.org/officeDocument/2006/relationships/customXml" Target="../customXml/item26.xml"/><Relationship Id="rId73" Type="http://schemas.openxmlformats.org/officeDocument/2006/relationships/customXml" Target="../customXml/item34.xml"/><Relationship Id="rId78" Type="http://schemas.openxmlformats.org/officeDocument/2006/relationships/customXml" Target="../customXml/item39.xml"/><Relationship Id="rId81" Type="http://schemas.openxmlformats.org/officeDocument/2006/relationships/customXml" Target="../customXml/item42.xml"/><Relationship Id="rId86" Type="http://schemas.openxmlformats.org/officeDocument/2006/relationships/customXml" Target="../customXml/item47.xml"/><Relationship Id="rId94" Type="http://schemas.openxmlformats.org/officeDocument/2006/relationships/customXml" Target="../customXml/item55.xml"/><Relationship Id="rId4" Type="http://schemas.openxmlformats.org/officeDocument/2006/relationships/worksheet" Target="worksheets/sheet4.xml"/><Relationship Id="rId9" Type="http://schemas.openxmlformats.org/officeDocument/2006/relationships/pivotCacheDefinition" Target="pivotCache/pivotCacheDefinition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Monthly Revenue Forecasting</a:t>
            </a:r>
            <a:endParaRPr lang="en-US"/>
          </a:p>
        </c:rich>
      </c:tx>
      <c:layout>
        <c:manualLayout>
          <c:xMode val="edge"/>
          <c:yMode val="edge"/>
          <c:x val="0.3348888888888889"/>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cked"/>
        <c:varyColors val="0"/>
        <c:ser>
          <c:idx val="0"/>
          <c:order val="0"/>
          <c:tx>
            <c:strRef>
              <c:f>Forecasting!$D$1</c:f>
              <c:strCache>
                <c:ptCount val="1"/>
                <c:pt idx="0">
                  <c:v>Revenue_Actual</c:v>
                </c:pt>
              </c:strCache>
            </c:strRef>
          </c:tx>
          <c:spPr>
            <a:ln w="28575" cap="rnd">
              <a:solidFill>
                <a:srgbClr val="002060"/>
              </a:solidFill>
              <a:round/>
            </a:ln>
            <a:effectLst/>
          </c:spPr>
          <c:marker>
            <c:symbol val="none"/>
          </c:marker>
          <c:cat>
            <c:numRef>
              <c:f>Forecasting!$C$2:$C$30</c:f>
              <c:numCache>
                <c:formatCode>m/d/yyyy</c:formatCode>
                <c:ptCount val="29"/>
                <c:pt idx="0">
                  <c:v>42614</c:v>
                </c:pt>
                <c:pt idx="1">
                  <c:v>42644</c:v>
                </c:pt>
                <c:pt idx="2">
                  <c:v>42705</c:v>
                </c:pt>
                <c:pt idx="3">
                  <c:v>42736</c:v>
                </c:pt>
                <c:pt idx="4">
                  <c:v>42767</c:v>
                </c:pt>
                <c:pt idx="5">
                  <c:v>42795</c:v>
                </c:pt>
                <c:pt idx="6">
                  <c:v>42826</c:v>
                </c:pt>
                <c:pt idx="7">
                  <c:v>42856</c:v>
                </c:pt>
                <c:pt idx="8">
                  <c:v>42887</c:v>
                </c:pt>
                <c:pt idx="9">
                  <c:v>42917</c:v>
                </c:pt>
                <c:pt idx="10">
                  <c:v>42948</c:v>
                </c:pt>
                <c:pt idx="11">
                  <c:v>42979</c:v>
                </c:pt>
                <c:pt idx="12">
                  <c:v>43009</c:v>
                </c:pt>
                <c:pt idx="13">
                  <c:v>43040</c:v>
                </c:pt>
                <c:pt idx="14">
                  <c:v>43070</c:v>
                </c:pt>
                <c:pt idx="15">
                  <c:v>43101</c:v>
                </c:pt>
                <c:pt idx="16">
                  <c:v>43132</c:v>
                </c:pt>
                <c:pt idx="17">
                  <c:v>43160</c:v>
                </c:pt>
                <c:pt idx="18">
                  <c:v>43191</c:v>
                </c:pt>
                <c:pt idx="19">
                  <c:v>43221</c:v>
                </c:pt>
                <c:pt idx="20">
                  <c:v>43252</c:v>
                </c:pt>
                <c:pt idx="21">
                  <c:v>43282</c:v>
                </c:pt>
                <c:pt idx="22">
                  <c:v>43313</c:v>
                </c:pt>
                <c:pt idx="23">
                  <c:v>43344</c:v>
                </c:pt>
                <c:pt idx="24">
                  <c:v>43374</c:v>
                </c:pt>
                <c:pt idx="25">
                  <c:v>43405</c:v>
                </c:pt>
                <c:pt idx="26">
                  <c:v>43435</c:v>
                </c:pt>
                <c:pt idx="27">
                  <c:v>43466</c:v>
                </c:pt>
                <c:pt idx="28">
                  <c:v>43497</c:v>
                </c:pt>
              </c:numCache>
            </c:numRef>
          </c:cat>
          <c:val>
            <c:numRef>
              <c:f>Forecasting!$D$2:$D$30</c:f>
              <c:numCache>
                <c:formatCode>"$"#,##0.00</c:formatCode>
                <c:ptCount val="29"/>
                <c:pt idx="0">
                  <c:v>143.46</c:v>
                </c:pt>
                <c:pt idx="1">
                  <c:v>46490.659999999974</c:v>
                </c:pt>
                <c:pt idx="2">
                  <c:v>19.62</c:v>
                </c:pt>
                <c:pt idx="3">
                  <c:v>127482.36999999981</c:v>
                </c:pt>
                <c:pt idx="4">
                  <c:v>271239.31999999954</c:v>
                </c:pt>
                <c:pt idx="5">
                  <c:v>414330.95000000048</c:v>
                </c:pt>
                <c:pt idx="6">
                  <c:v>390812.40000000026</c:v>
                </c:pt>
                <c:pt idx="7">
                  <c:v>566851.40000000352</c:v>
                </c:pt>
                <c:pt idx="8">
                  <c:v>490050.3700000025</c:v>
                </c:pt>
                <c:pt idx="9">
                  <c:v>566299.0800000017</c:v>
                </c:pt>
                <c:pt idx="10">
                  <c:v>645832.36000000488</c:v>
                </c:pt>
                <c:pt idx="11">
                  <c:v>701077.49000000022</c:v>
                </c:pt>
                <c:pt idx="12">
                  <c:v>751117.01000000071</c:v>
                </c:pt>
                <c:pt idx="13">
                  <c:v>1153364.1999999955</c:v>
                </c:pt>
                <c:pt idx="14">
                  <c:v>843078.29000000062</c:v>
                </c:pt>
                <c:pt idx="15">
                  <c:v>1077887.4600000049</c:v>
                </c:pt>
                <c:pt idx="16">
                  <c:v>966168.41000000108</c:v>
                </c:pt>
                <c:pt idx="17">
                  <c:v>1120598.2399999942</c:v>
                </c:pt>
                <c:pt idx="18">
                  <c:v>1132878.9299999985</c:v>
                </c:pt>
                <c:pt idx="19">
                  <c:v>1128774.5200000014</c:v>
                </c:pt>
                <c:pt idx="20">
                  <c:v>1011978.2899999947</c:v>
                </c:pt>
                <c:pt idx="21">
                  <c:v>1027807.279999998</c:v>
                </c:pt>
                <c:pt idx="22">
                  <c:v>985491.63999999827</c:v>
                </c:pt>
                <c:pt idx="23">
                  <c:v>0</c:v>
                </c:pt>
                <c:pt idx="24">
                  <c:v>0</c:v>
                </c:pt>
                <c:pt idx="25">
                  <c:v>0</c:v>
                </c:pt>
                <c:pt idx="26">
                  <c:v>0</c:v>
                </c:pt>
                <c:pt idx="27">
                  <c:v>0</c:v>
                </c:pt>
                <c:pt idx="28">
                  <c:v>0</c:v>
                </c:pt>
              </c:numCache>
            </c:numRef>
          </c:val>
          <c:smooth val="0"/>
          <c:extLst>
            <c:ext xmlns:c16="http://schemas.microsoft.com/office/drawing/2014/chart" uri="{C3380CC4-5D6E-409C-BE32-E72D297353CC}">
              <c16:uniqueId val="{00000000-1B65-49C3-A59A-A20C47622963}"/>
            </c:ext>
          </c:extLst>
        </c:ser>
        <c:ser>
          <c:idx val="1"/>
          <c:order val="1"/>
          <c:tx>
            <c:strRef>
              <c:f>Forecasting!$E$1</c:f>
              <c:strCache>
                <c:ptCount val="1"/>
                <c:pt idx="0">
                  <c:v>Forecast</c:v>
                </c:pt>
              </c:strCache>
            </c:strRef>
          </c:tx>
          <c:spPr>
            <a:ln w="28575" cap="rnd">
              <a:solidFill>
                <a:schemeClr val="bg1">
                  <a:lumMod val="75000"/>
                  <a:alpha val="98000"/>
                </a:schemeClr>
              </a:solidFill>
              <a:prstDash val="dash"/>
              <a:round/>
            </a:ln>
            <a:effectLst/>
          </c:spPr>
          <c:marker>
            <c:symbol val="none"/>
          </c:marker>
          <c:dPt>
            <c:idx val="23"/>
            <c:marker>
              <c:symbol val="none"/>
            </c:marker>
            <c:bubble3D val="0"/>
            <c:spPr>
              <a:ln w="28575" cap="rnd" cmpd="dbl">
                <a:solidFill>
                  <a:schemeClr val="bg1">
                    <a:lumMod val="75000"/>
                    <a:alpha val="98000"/>
                  </a:schemeClr>
                </a:solidFill>
                <a:prstDash val="dash"/>
                <a:round/>
              </a:ln>
              <a:effectLst/>
            </c:spPr>
            <c:extLst>
              <c:ext xmlns:c16="http://schemas.microsoft.com/office/drawing/2014/chart" uri="{C3380CC4-5D6E-409C-BE32-E72D297353CC}">
                <c16:uniqueId val="{00000000-D690-4757-9AF5-01418E6C4561}"/>
              </c:ext>
            </c:extLst>
          </c:dPt>
          <c:cat>
            <c:numRef>
              <c:f>Forecasting!$C$2:$C$30</c:f>
              <c:numCache>
                <c:formatCode>m/d/yyyy</c:formatCode>
                <c:ptCount val="29"/>
                <c:pt idx="0">
                  <c:v>42614</c:v>
                </c:pt>
                <c:pt idx="1">
                  <c:v>42644</c:v>
                </c:pt>
                <c:pt idx="2">
                  <c:v>42705</c:v>
                </c:pt>
                <c:pt idx="3">
                  <c:v>42736</c:v>
                </c:pt>
                <c:pt idx="4">
                  <c:v>42767</c:v>
                </c:pt>
                <c:pt idx="5">
                  <c:v>42795</c:v>
                </c:pt>
                <c:pt idx="6">
                  <c:v>42826</c:v>
                </c:pt>
                <c:pt idx="7">
                  <c:v>42856</c:v>
                </c:pt>
                <c:pt idx="8">
                  <c:v>42887</c:v>
                </c:pt>
                <c:pt idx="9">
                  <c:v>42917</c:v>
                </c:pt>
                <c:pt idx="10">
                  <c:v>42948</c:v>
                </c:pt>
                <c:pt idx="11">
                  <c:v>42979</c:v>
                </c:pt>
                <c:pt idx="12">
                  <c:v>43009</c:v>
                </c:pt>
                <c:pt idx="13">
                  <c:v>43040</c:v>
                </c:pt>
                <c:pt idx="14">
                  <c:v>43070</c:v>
                </c:pt>
                <c:pt idx="15">
                  <c:v>43101</c:v>
                </c:pt>
                <c:pt idx="16">
                  <c:v>43132</c:v>
                </c:pt>
                <c:pt idx="17">
                  <c:v>43160</c:v>
                </c:pt>
                <c:pt idx="18">
                  <c:v>43191</c:v>
                </c:pt>
                <c:pt idx="19">
                  <c:v>43221</c:v>
                </c:pt>
                <c:pt idx="20">
                  <c:v>43252</c:v>
                </c:pt>
                <c:pt idx="21">
                  <c:v>43282</c:v>
                </c:pt>
                <c:pt idx="22">
                  <c:v>43313</c:v>
                </c:pt>
                <c:pt idx="23">
                  <c:v>43344</c:v>
                </c:pt>
                <c:pt idx="24">
                  <c:v>43374</c:v>
                </c:pt>
                <c:pt idx="25">
                  <c:v>43405</c:v>
                </c:pt>
                <c:pt idx="26">
                  <c:v>43435</c:v>
                </c:pt>
                <c:pt idx="27">
                  <c:v>43466</c:v>
                </c:pt>
                <c:pt idx="28">
                  <c:v>43497</c:v>
                </c:pt>
              </c:numCache>
            </c:numRef>
          </c:cat>
          <c:val>
            <c:numRef>
              <c:f>Forecasting!$E$2:$E$30</c:f>
              <c:numCache>
                <c:formatCode>General</c:formatCode>
                <c:ptCount val="29"/>
                <c:pt idx="23" formatCode="&quot;$&quot;#,##0.00">
                  <c:v>1315259.7043817143</c:v>
                </c:pt>
                <c:pt idx="24" formatCode="&quot;$&quot;#,##0.00">
                  <c:v>1370192.9662119146</c:v>
                </c:pt>
                <c:pt idx="25" formatCode="&quot;$&quot;#,##0.00">
                  <c:v>1425126.228042115</c:v>
                </c:pt>
                <c:pt idx="26" formatCode="&quot;$&quot;#,##0.00">
                  <c:v>1480059.4898723154</c:v>
                </c:pt>
                <c:pt idx="27" formatCode="&quot;$&quot;#,##0.00">
                  <c:v>1534992.7517025159</c:v>
                </c:pt>
                <c:pt idx="28" formatCode="&quot;$&quot;#,##0.00">
                  <c:v>1589926.0135327161</c:v>
                </c:pt>
              </c:numCache>
            </c:numRef>
          </c:val>
          <c:smooth val="0"/>
          <c:extLst>
            <c:ext xmlns:c16="http://schemas.microsoft.com/office/drawing/2014/chart" uri="{C3380CC4-5D6E-409C-BE32-E72D297353CC}">
              <c16:uniqueId val="{00000001-1B65-49C3-A59A-A20C47622963}"/>
            </c:ext>
          </c:extLst>
        </c:ser>
        <c:dLbls>
          <c:showLegendKey val="0"/>
          <c:showVal val="0"/>
          <c:showCatName val="0"/>
          <c:showSerName val="0"/>
          <c:showPercent val="0"/>
          <c:showBubbleSize val="0"/>
        </c:dLbls>
        <c:smooth val="0"/>
        <c:axId val="560230688"/>
        <c:axId val="560229968"/>
      </c:lineChart>
      <c:dateAx>
        <c:axId val="560230688"/>
        <c:scaling>
          <c:orientation val="minMax"/>
        </c:scaling>
        <c:delete val="0"/>
        <c:axPos val="b"/>
        <c:numFmt formatCode="m/d/yyyy" sourceLinked="1"/>
        <c:majorTickMark val="out"/>
        <c:minorTickMark val="none"/>
        <c:tickLblPos val="nextTo"/>
        <c:spPr>
          <a:noFill/>
          <a:ln w="9525" cap="flat" cmpd="sng" algn="ctr">
            <a:solidFill>
              <a:schemeClr val="tx1">
                <a:lumMod val="15000"/>
                <a:lumOff val="85000"/>
              </a:schemeClr>
            </a:solidFill>
            <a:round/>
          </a:ln>
          <a:effectLst/>
        </c:spPr>
        <c:txPr>
          <a:bodyPr rot="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0229968"/>
        <c:crosses val="autoZero"/>
        <c:auto val="1"/>
        <c:lblOffset val="100"/>
        <c:baseTimeUnit val="months"/>
      </c:dateAx>
      <c:valAx>
        <c:axId val="560229968"/>
        <c:scaling>
          <c:orientation val="minMax"/>
        </c:scaling>
        <c:delete val="0"/>
        <c:axPos val="l"/>
        <c:numFmt formatCode="&quot;$&quot;#,##0.00" sourceLinked="1"/>
        <c:majorTickMark val="none"/>
        <c:minorTickMark val="none"/>
        <c:tickLblPos val="nextTo"/>
        <c:spPr>
          <a:noFill/>
          <a:ln>
            <a:solidFill>
              <a:schemeClr val="bg1">
                <a:lumMod val="75000"/>
                <a:alpha val="98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0230688"/>
        <c:crosses val="autoZero"/>
        <c:crossBetween val="between"/>
      </c:valAx>
      <c:spPr>
        <a:noFill/>
        <a:ln>
          <a:solidFill>
            <a:schemeClr val="bg1">
              <a:lumMod val="75000"/>
            </a:schemeClr>
          </a:solidFill>
          <a:prstDash val="solid"/>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2).xlsb.xlsx]Analysis!Monthly Revenue Forecasting</c:name>
    <c:fmtId val="10"/>
  </c:pivotSource>
  <c:chart>
    <c:autoTitleDeleted val="1"/>
    <c:pivotFmts>
      <c:pivotFmt>
        <c:idx val="0"/>
        <c:spPr>
          <a:solidFill>
            <a:schemeClr val="accent1"/>
          </a:solidFill>
          <a:ln w="28575" cap="flat">
            <a:solidFill>
              <a:srgbClr val="00206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flat" cmpd="sng">
            <a:solidFill>
              <a:schemeClr val="bg1">
                <a:lumMod val="65000"/>
                <a:alpha val="98000"/>
              </a:schemeClr>
            </a:solidFill>
            <a:prstDash val="dash"/>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flat">
            <a:solidFill>
              <a:srgbClr val="00206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flat" cmpd="sng">
            <a:solidFill>
              <a:schemeClr val="bg1">
                <a:lumMod val="65000"/>
                <a:alpha val="98000"/>
              </a:schemeClr>
            </a:solidFill>
            <a:prstDash val="dash"/>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flat">
            <a:solidFill>
              <a:srgbClr val="00206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flat" cmpd="sng">
            <a:solidFill>
              <a:schemeClr val="bg1">
                <a:lumMod val="65000"/>
                <a:alpha val="98000"/>
              </a:schemeClr>
            </a:solidFill>
            <a:prstDash val="dash"/>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Analysis!$B$41</c:f>
              <c:strCache>
                <c:ptCount val="1"/>
                <c:pt idx="0">
                  <c:v>Sum of Revenue_Actual</c:v>
                </c:pt>
              </c:strCache>
            </c:strRef>
          </c:tx>
          <c:spPr>
            <a:ln w="28575" cap="flat">
              <a:solidFill>
                <a:srgbClr val="002060"/>
              </a:solidFill>
              <a:round/>
            </a:ln>
            <a:effectLst/>
          </c:spPr>
          <c:marker>
            <c:symbol val="none"/>
          </c:marker>
          <c:cat>
            <c:strRef>
              <c:f>Analysis!$A$42:$A$71</c:f>
              <c:strCache>
                <c:ptCount val="29"/>
                <c:pt idx="0">
                  <c:v>9/1/2016</c:v>
                </c:pt>
                <c:pt idx="1">
                  <c:v>10/1/2016</c:v>
                </c:pt>
                <c:pt idx="2">
                  <c:v>12/1/2016</c:v>
                </c:pt>
                <c:pt idx="3">
                  <c:v>1/1/2017</c:v>
                </c:pt>
                <c:pt idx="4">
                  <c:v>2/1/2017</c:v>
                </c:pt>
                <c:pt idx="5">
                  <c:v>3/1/2017</c:v>
                </c:pt>
                <c:pt idx="6">
                  <c:v>4/1/2017</c:v>
                </c:pt>
                <c:pt idx="7">
                  <c:v>5/1/2017</c:v>
                </c:pt>
                <c:pt idx="8">
                  <c:v>6/1/2017</c:v>
                </c:pt>
                <c:pt idx="9">
                  <c:v>7/1/2017</c:v>
                </c:pt>
                <c:pt idx="10">
                  <c:v>8/1/2017</c:v>
                </c:pt>
                <c:pt idx="11">
                  <c:v>9/1/2017</c:v>
                </c:pt>
                <c:pt idx="12">
                  <c:v>10/1/2017</c:v>
                </c:pt>
                <c:pt idx="13">
                  <c:v>11/1/2017</c:v>
                </c:pt>
                <c:pt idx="14">
                  <c:v>12/1/2017</c:v>
                </c:pt>
                <c:pt idx="15">
                  <c:v>1/1/2018</c:v>
                </c:pt>
                <c:pt idx="16">
                  <c:v>2/1/2018</c:v>
                </c:pt>
                <c:pt idx="17">
                  <c:v>3/1/2018</c:v>
                </c:pt>
                <c:pt idx="18">
                  <c:v>4/1/2018</c:v>
                </c:pt>
                <c:pt idx="19">
                  <c:v>5/1/2018</c:v>
                </c:pt>
                <c:pt idx="20">
                  <c:v>6/1/2018</c:v>
                </c:pt>
                <c:pt idx="21">
                  <c:v>7/1/2018</c:v>
                </c:pt>
                <c:pt idx="22">
                  <c:v>8/1/2018</c:v>
                </c:pt>
                <c:pt idx="23">
                  <c:v>9/1/2018</c:v>
                </c:pt>
                <c:pt idx="24">
                  <c:v>10/1/2018</c:v>
                </c:pt>
                <c:pt idx="25">
                  <c:v>11/1/2018</c:v>
                </c:pt>
                <c:pt idx="26">
                  <c:v>12/1/2018</c:v>
                </c:pt>
                <c:pt idx="27">
                  <c:v>1/1/2019</c:v>
                </c:pt>
                <c:pt idx="28">
                  <c:v>2/1/2019</c:v>
                </c:pt>
              </c:strCache>
            </c:strRef>
          </c:cat>
          <c:val>
            <c:numRef>
              <c:f>Analysis!$B$42:$B$71</c:f>
              <c:numCache>
                <c:formatCode>General</c:formatCode>
                <c:ptCount val="29"/>
                <c:pt idx="0">
                  <c:v>143.46</c:v>
                </c:pt>
                <c:pt idx="1">
                  <c:v>46490.659999999974</c:v>
                </c:pt>
                <c:pt idx="2">
                  <c:v>19.62</c:v>
                </c:pt>
                <c:pt idx="3">
                  <c:v>127482.36999999981</c:v>
                </c:pt>
                <c:pt idx="4">
                  <c:v>271239.31999999954</c:v>
                </c:pt>
                <c:pt idx="5">
                  <c:v>414330.95000000048</c:v>
                </c:pt>
                <c:pt idx="6">
                  <c:v>390812.40000000026</c:v>
                </c:pt>
                <c:pt idx="7">
                  <c:v>566851.40000000352</c:v>
                </c:pt>
                <c:pt idx="8">
                  <c:v>490050.3700000025</c:v>
                </c:pt>
                <c:pt idx="9">
                  <c:v>566299.0800000017</c:v>
                </c:pt>
                <c:pt idx="10">
                  <c:v>645832.36000000488</c:v>
                </c:pt>
                <c:pt idx="11">
                  <c:v>701077.49000000022</c:v>
                </c:pt>
                <c:pt idx="12">
                  <c:v>751117.01000000071</c:v>
                </c:pt>
                <c:pt idx="13">
                  <c:v>1153364.1999999955</c:v>
                </c:pt>
                <c:pt idx="14">
                  <c:v>843078.29000000062</c:v>
                </c:pt>
                <c:pt idx="15">
                  <c:v>1077887.4600000049</c:v>
                </c:pt>
                <c:pt idx="16">
                  <c:v>966168.41000000108</c:v>
                </c:pt>
                <c:pt idx="17">
                  <c:v>1120598.2399999942</c:v>
                </c:pt>
                <c:pt idx="18">
                  <c:v>1132878.9299999985</c:v>
                </c:pt>
                <c:pt idx="19">
                  <c:v>1128774.5200000014</c:v>
                </c:pt>
                <c:pt idx="20">
                  <c:v>1011978.2899999947</c:v>
                </c:pt>
                <c:pt idx="21">
                  <c:v>1027807.279999998</c:v>
                </c:pt>
                <c:pt idx="22">
                  <c:v>985491.63999999827</c:v>
                </c:pt>
                <c:pt idx="23">
                  <c:v>0</c:v>
                </c:pt>
                <c:pt idx="24">
                  <c:v>0</c:v>
                </c:pt>
                <c:pt idx="25">
                  <c:v>0</c:v>
                </c:pt>
                <c:pt idx="26">
                  <c:v>0</c:v>
                </c:pt>
                <c:pt idx="27">
                  <c:v>0</c:v>
                </c:pt>
                <c:pt idx="28">
                  <c:v>0</c:v>
                </c:pt>
              </c:numCache>
            </c:numRef>
          </c:val>
          <c:smooth val="0"/>
          <c:extLst>
            <c:ext xmlns:c16="http://schemas.microsoft.com/office/drawing/2014/chart" uri="{C3380CC4-5D6E-409C-BE32-E72D297353CC}">
              <c16:uniqueId val="{00000000-E1C6-4D8B-9415-F407C62539C3}"/>
            </c:ext>
          </c:extLst>
        </c:ser>
        <c:ser>
          <c:idx val="1"/>
          <c:order val="1"/>
          <c:tx>
            <c:strRef>
              <c:f>Analysis!$C$41</c:f>
              <c:strCache>
                <c:ptCount val="1"/>
                <c:pt idx="0">
                  <c:v>Sum of Forecast</c:v>
                </c:pt>
              </c:strCache>
            </c:strRef>
          </c:tx>
          <c:spPr>
            <a:ln w="28575" cap="flat" cmpd="sng">
              <a:solidFill>
                <a:schemeClr val="bg1">
                  <a:lumMod val="65000"/>
                  <a:alpha val="98000"/>
                </a:schemeClr>
              </a:solidFill>
              <a:prstDash val="dash"/>
              <a:round/>
            </a:ln>
            <a:effectLst/>
          </c:spPr>
          <c:marker>
            <c:symbol val="none"/>
          </c:marker>
          <c:cat>
            <c:strRef>
              <c:f>Analysis!$A$42:$A$71</c:f>
              <c:strCache>
                <c:ptCount val="29"/>
                <c:pt idx="0">
                  <c:v>9/1/2016</c:v>
                </c:pt>
                <c:pt idx="1">
                  <c:v>10/1/2016</c:v>
                </c:pt>
                <c:pt idx="2">
                  <c:v>12/1/2016</c:v>
                </c:pt>
                <c:pt idx="3">
                  <c:v>1/1/2017</c:v>
                </c:pt>
                <c:pt idx="4">
                  <c:v>2/1/2017</c:v>
                </c:pt>
                <c:pt idx="5">
                  <c:v>3/1/2017</c:v>
                </c:pt>
                <c:pt idx="6">
                  <c:v>4/1/2017</c:v>
                </c:pt>
                <c:pt idx="7">
                  <c:v>5/1/2017</c:v>
                </c:pt>
                <c:pt idx="8">
                  <c:v>6/1/2017</c:v>
                </c:pt>
                <c:pt idx="9">
                  <c:v>7/1/2017</c:v>
                </c:pt>
                <c:pt idx="10">
                  <c:v>8/1/2017</c:v>
                </c:pt>
                <c:pt idx="11">
                  <c:v>9/1/2017</c:v>
                </c:pt>
                <c:pt idx="12">
                  <c:v>10/1/2017</c:v>
                </c:pt>
                <c:pt idx="13">
                  <c:v>11/1/2017</c:v>
                </c:pt>
                <c:pt idx="14">
                  <c:v>12/1/2017</c:v>
                </c:pt>
                <c:pt idx="15">
                  <c:v>1/1/2018</c:v>
                </c:pt>
                <c:pt idx="16">
                  <c:v>2/1/2018</c:v>
                </c:pt>
                <c:pt idx="17">
                  <c:v>3/1/2018</c:v>
                </c:pt>
                <c:pt idx="18">
                  <c:v>4/1/2018</c:v>
                </c:pt>
                <c:pt idx="19">
                  <c:v>5/1/2018</c:v>
                </c:pt>
                <c:pt idx="20">
                  <c:v>6/1/2018</c:v>
                </c:pt>
                <c:pt idx="21">
                  <c:v>7/1/2018</c:v>
                </c:pt>
                <c:pt idx="22">
                  <c:v>8/1/2018</c:v>
                </c:pt>
                <c:pt idx="23">
                  <c:v>9/1/2018</c:v>
                </c:pt>
                <c:pt idx="24">
                  <c:v>10/1/2018</c:v>
                </c:pt>
                <c:pt idx="25">
                  <c:v>11/1/2018</c:v>
                </c:pt>
                <c:pt idx="26">
                  <c:v>12/1/2018</c:v>
                </c:pt>
                <c:pt idx="27">
                  <c:v>1/1/2019</c:v>
                </c:pt>
                <c:pt idx="28">
                  <c:v>2/1/2019</c:v>
                </c:pt>
              </c:strCache>
            </c:strRef>
          </c:cat>
          <c:val>
            <c:numRef>
              <c:f>Analysis!$C$42:$C$71</c:f>
              <c:numCache>
                <c:formatCode>General</c:formatCode>
                <c:ptCount val="29"/>
                <c:pt idx="23">
                  <c:v>1315259.7043817143</c:v>
                </c:pt>
                <c:pt idx="24">
                  <c:v>1370192.9662119146</c:v>
                </c:pt>
                <c:pt idx="25">
                  <c:v>1425126.228042115</c:v>
                </c:pt>
                <c:pt idx="26">
                  <c:v>1480059.4898723154</c:v>
                </c:pt>
                <c:pt idx="27">
                  <c:v>1534992.7517025159</c:v>
                </c:pt>
                <c:pt idx="28">
                  <c:v>1589926.0135327161</c:v>
                </c:pt>
              </c:numCache>
            </c:numRef>
          </c:val>
          <c:smooth val="0"/>
          <c:extLst>
            <c:ext xmlns:c16="http://schemas.microsoft.com/office/drawing/2014/chart" uri="{C3380CC4-5D6E-409C-BE32-E72D297353CC}">
              <c16:uniqueId val="{00000001-E1C6-4D8B-9415-F407C62539C3}"/>
            </c:ext>
          </c:extLst>
        </c:ser>
        <c:dLbls>
          <c:showLegendKey val="0"/>
          <c:showVal val="0"/>
          <c:showCatName val="0"/>
          <c:showSerName val="0"/>
          <c:showPercent val="0"/>
          <c:showBubbleSize val="0"/>
        </c:dLbls>
        <c:smooth val="0"/>
        <c:axId val="2071873304"/>
        <c:axId val="2071871144"/>
      </c:lineChart>
      <c:catAx>
        <c:axId val="2071873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871144"/>
        <c:crosses val="autoZero"/>
        <c:auto val="1"/>
        <c:lblAlgn val="ctr"/>
        <c:lblOffset val="100"/>
        <c:noMultiLvlLbl val="0"/>
      </c:catAx>
      <c:valAx>
        <c:axId val="2071871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solidFill>
            <a:srgbClr val="7F7F7F">
              <a:alpha val="0"/>
            </a:srgbClr>
          </a:solidFill>
          <a:ln>
            <a:solidFill>
              <a:schemeClr val="bg1">
                <a:lumMod val="75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873304"/>
        <c:crosses val="autoZero"/>
        <c:crossBetween val="between"/>
      </c:valAx>
      <c:spPr>
        <a:noFill/>
        <a:ln cmpd="sng">
          <a:noFill/>
          <a:prstDash val="solid"/>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prstDash val="dashDot"/>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2).xlsb.xlsx]Analysis!Canceled Orders</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Analysis!$B$111</c:f>
              <c:strCache>
                <c:ptCount val="1"/>
                <c:pt idx="0">
                  <c:v>Total</c:v>
                </c:pt>
              </c:strCache>
            </c:strRef>
          </c:tx>
          <c:spPr>
            <a:solidFill>
              <a:schemeClr val="accent1"/>
            </a:solidFill>
            <a:ln>
              <a:noFill/>
            </a:ln>
            <a:effectLst/>
          </c:spPr>
          <c:invertIfNegative val="0"/>
          <c:cat>
            <c:strRef>
              <c:f>Analysis!$A$112:$A$136</c:f>
              <c:strCache>
                <c:ptCount val="24"/>
                <c:pt idx="0">
                  <c:v>2016-09</c:v>
                </c:pt>
                <c:pt idx="1">
                  <c:v>2016-10</c:v>
                </c:pt>
                <c:pt idx="2">
                  <c:v>2017-01</c:v>
                </c:pt>
                <c:pt idx="3">
                  <c:v>2017-02</c:v>
                </c:pt>
                <c:pt idx="4">
                  <c:v>2017-03</c:v>
                </c:pt>
                <c:pt idx="5">
                  <c:v>2017-04</c:v>
                </c:pt>
                <c:pt idx="6">
                  <c:v>2017-05</c:v>
                </c:pt>
                <c:pt idx="7">
                  <c:v>2017-06</c:v>
                </c:pt>
                <c:pt idx="8">
                  <c:v>2017-07</c:v>
                </c:pt>
                <c:pt idx="9">
                  <c:v>2017-08</c:v>
                </c:pt>
                <c:pt idx="10">
                  <c:v>2017-09</c:v>
                </c:pt>
                <c:pt idx="11">
                  <c:v>2017-10</c:v>
                </c:pt>
                <c:pt idx="12">
                  <c:v>2017-11</c:v>
                </c:pt>
                <c:pt idx="13">
                  <c:v>2017-12</c:v>
                </c:pt>
                <c:pt idx="14">
                  <c:v>2018-01</c:v>
                </c:pt>
                <c:pt idx="15">
                  <c:v>2018-02</c:v>
                </c:pt>
                <c:pt idx="16">
                  <c:v>2018-03</c:v>
                </c:pt>
                <c:pt idx="17">
                  <c:v>2018-04</c:v>
                </c:pt>
                <c:pt idx="18">
                  <c:v>2018-05</c:v>
                </c:pt>
                <c:pt idx="19">
                  <c:v>2018-06</c:v>
                </c:pt>
                <c:pt idx="20">
                  <c:v>2018-07</c:v>
                </c:pt>
                <c:pt idx="21">
                  <c:v>2018-08</c:v>
                </c:pt>
                <c:pt idx="22">
                  <c:v>2018-09</c:v>
                </c:pt>
                <c:pt idx="23">
                  <c:v>2018-10</c:v>
                </c:pt>
              </c:strCache>
            </c:strRef>
          </c:cat>
          <c:val>
            <c:numRef>
              <c:f>Analysis!$B$112:$B$136</c:f>
              <c:numCache>
                <c:formatCode>0</c:formatCode>
                <c:ptCount val="24"/>
                <c:pt idx="0">
                  <c:v>2</c:v>
                </c:pt>
                <c:pt idx="1">
                  <c:v>24</c:v>
                </c:pt>
                <c:pt idx="2">
                  <c:v>3</c:v>
                </c:pt>
                <c:pt idx="3">
                  <c:v>17</c:v>
                </c:pt>
                <c:pt idx="4">
                  <c:v>33</c:v>
                </c:pt>
                <c:pt idx="5">
                  <c:v>18</c:v>
                </c:pt>
                <c:pt idx="6">
                  <c:v>29</c:v>
                </c:pt>
                <c:pt idx="7">
                  <c:v>16</c:v>
                </c:pt>
                <c:pt idx="8">
                  <c:v>28</c:v>
                </c:pt>
                <c:pt idx="9">
                  <c:v>27</c:v>
                </c:pt>
                <c:pt idx="10">
                  <c:v>20</c:v>
                </c:pt>
                <c:pt idx="11">
                  <c:v>26</c:v>
                </c:pt>
                <c:pt idx="12">
                  <c:v>37</c:v>
                </c:pt>
                <c:pt idx="13">
                  <c:v>11</c:v>
                </c:pt>
                <c:pt idx="14">
                  <c:v>34</c:v>
                </c:pt>
                <c:pt idx="15">
                  <c:v>73</c:v>
                </c:pt>
                <c:pt idx="16">
                  <c:v>26</c:v>
                </c:pt>
                <c:pt idx="17">
                  <c:v>15</c:v>
                </c:pt>
                <c:pt idx="18">
                  <c:v>24</c:v>
                </c:pt>
                <c:pt idx="19">
                  <c:v>18</c:v>
                </c:pt>
                <c:pt idx="20">
                  <c:v>41</c:v>
                </c:pt>
                <c:pt idx="21">
                  <c:v>84</c:v>
                </c:pt>
                <c:pt idx="22">
                  <c:v>15</c:v>
                </c:pt>
                <c:pt idx="23">
                  <c:v>4</c:v>
                </c:pt>
              </c:numCache>
            </c:numRef>
          </c:val>
          <c:extLst>
            <c:ext xmlns:c16="http://schemas.microsoft.com/office/drawing/2014/chart" uri="{C3380CC4-5D6E-409C-BE32-E72D297353CC}">
              <c16:uniqueId val="{00000003-2A7A-4443-9304-D29DB0542CD7}"/>
            </c:ext>
          </c:extLst>
        </c:ser>
        <c:dLbls>
          <c:showLegendKey val="0"/>
          <c:showVal val="0"/>
          <c:showCatName val="0"/>
          <c:showSerName val="0"/>
          <c:showPercent val="0"/>
          <c:showBubbleSize val="0"/>
        </c:dLbls>
        <c:gapWidth val="182"/>
        <c:axId val="561663440"/>
        <c:axId val="561656600"/>
      </c:barChart>
      <c:catAx>
        <c:axId val="5616634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1656600"/>
        <c:crosses val="autoZero"/>
        <c:auto val="1"/>
        <c:lblAlgn val="ctr"/>
        <c:lblOffset val="100"/>
        <c:noMultiLvlLbl val="0"/>
      </c:catAx>
      <c:valAx>
        <c:axId val="561656600"/>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166344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2).xlsb.xlsx]Analysis!Count of order_id</c:name>
    <c:fmtId val="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3">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Analysis!$J$10:$J$11</c:f>
              <c:strCache>
                <c:ptCount val="1"/>
                <c:pt idx="0">
                  <c:v>approved</c:v>
                </c:pt>
              </c:strCache>
            </c:strRef>
          </c:tx>
          <c:spPr>
            <a:solidFill>
              <a:schemeClr val="accent1"/>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Analysis!$J$12:$J$37</c:f>
              <c:numCache>
                <c:formatCode>0.00%</c:formatCode>
                <c:ptCount val="25"/>
                <c:pt idx="0">
                  <c:v>0</c:v>
                </c:pt>
                <c:pt idx="1">
                  <c:v>0</c:v>
                </c:pt>
                <c:pt idx="2">
                  <c:v>0</c:v>
                </c:pt>
                <c:pt idx="3">
                  <c:v>0</c:v>
                </c:pt>
                <c:pt idx="4">
                  <c:v>5.6179775280898881E-4</c:v>
                </c:pt>
                <c:pt idx="5">
                  <c:v>0</c:v>
                </c:pt>
                <c:pt idx="6">
                  <c:v>4.1597337770382697E-4</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numCache>
            </c:numRef>
          </c:val>
          <c:extLst>
            <c:ext xmlns:c16="http://schemas.microsoft.com/office/drawing/2014/chart" uri="{C3380CC4-5D6E-409C-BE32-E72D297353CC}">
              <c16:uniqueId val="{00000000-AEE4-497C-97DF-E931D65DAC58}"/>
            </c:ext>
          </c:extLst>
        </c:ser>
        <c:ser>
          <c:idx val="1"/>
          <c:order val="1"/>
          <c:tx>
            <c:strRef>
              <c:f>Analysis!$K$10:$K$11</c:f>
              <c:strCache>
                <c:ptCount val="1"/>
                <c:pt idx="0">
                  <c:v>canceled</c:v>
                </c:pt>
              </c:strCache>
            </c:strRef>
          </c:tx>
          <c:spPr>
            <a:solidFill>
              <a:srgbClr val="002060"/>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Analysis!$K$12:$K$37</c:f>
              <c:numCache>
                <c:formatCode>0.00%</c:formatCode>
                <c:ptCount val="25"/>
                <c:pt idx="0">
                  <c:v>0.5</c:v>
                </c:pt>
                <c:pt idx="1">
                  <c:v>7.407407407407407E-2</c:v>
                </c:pt>
                <c:pt idx="2">
                  <c:v>0</c:v>
                </c:pt>
                <c:pt idx="3">
                  <c:v>3.7499999999999999E-3</c:v>
                </c:pt>
                <c:pt idx="4">
                  <c:v>9.5505617977528091E-3</c:v>
                </c:pt>
                <c:pt idx="5">
                  <c:v>1.2304250559284116E-2</c:v>
                </c:pt>
                <c:pt idx="6">
                  <c:v>7.4875207986688855E-3</c:v>
                </c:pt>
                <c:pt idx="7">
                  <c:v>7.8378378378378376E-3</c:v>
                </c:pt>
                <c:pt idx="8">
                  <c:v>4.930662557781202E-3</c:v>
                </c:pt>
                <c:pt idx="9">
                  <c:v>6.9547938400397417E-3</c:v>
                </c:pt>
                <c:pt idx="10">
                  <c:v>6.234126067882706E-3</c:v>
                </c:pt>
                <c:pt idx="11">
                  <c:v>4.6674445740956822E-3</c:v>
                </c:pt>
                <c:pt idx="12">
                  <c:v>5.6143381559058516E-3</c:v>
                </c:pt>
                <c:pt idx="13">
                  <c:v>4.9045599151643689E-3</c:v>
                </c:pt>
                <c:pt idx="14">
                  <c:v>1.9390093424995593E-3</c:v>
                </c:pt>
                <c:pt idx="15">
                  <c:v>4.6773971660475991E-3</c:v>
                </c:pt>
                <c:pt idx="16">
                  <c:v>1.0850178359096314E-2</c:v>
                </c:pt>
                <c:pt idx="17">
                  <c:v>3.6056025516571903E-3</c:v>
                </c:pt>
                <c:pt idx="18">
                  <c:v>2.1616947686986599E-3</c:v>
                </c:pt>
                <c:pt idx="19">
                  <c:v>3.4919249236141422E-3</c:v>
                </c:pt>
                <c:pt idx="20">
                  <c:v>2.9187611480460517E-3</c:v>
                </c:pt>
                <c:pt idx="21">
                  <c:v>6.5162110616656067E-3</c:v>
                </c:pt>
                <c:pt idx="22">
                  <c:v>1.2899262899262898E-2</c:v>
                </c:pt>
                <c:pt idx="23">
                  <c:v>0.9375</c:v>
                </c:pt>
                <c:pt idx="24">
                  <c:v>1</c:v>
                </c:pt>
              </c:numCache>
            </c:numRef>
          </c:val>
          <c:extLst>
            <c:ext xmlns:c16="http://schemas.microsoft.com/office/drawing/2014/chart" uri="{C3380CC4-5D6E-409C-BE32-E72D297353CC}">
              <c16:uniqueId val="{00000023-1B2A-44CF-9FA0-F4BAA078B0F0}"/>
            </c:ext>
          </c:extLst>
        </c:ser>
        <c:ser>
          <c:idx val="2"/>
          <c:order val="2"/>
          <c:tx>
            <c:strRef>
              <c:f>Analysis!$L$10:$L$11</c:f>
              <c:strCache>
                <c:ptCount val="1"/>
                <c:pt idx="0">
                  <c:v>created</c:v>
                </c:pt>
              </c:strCache>
            </c:strRef>
          </c:tx>
          <c:spPr>
            <a:solidFill>
              <a:schemeClr val="tx1">
                <a:lumMod val="75000"/>
                <a:lumOff val="25000"/>
              </a:schemeClr>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Analysis!$L$12:$L$37</c:f>
              <c:numCache>
                <c:formatCode>0.00%</c:formatCode>
                <c:ptCount val="25"/>
                <c:pt idx="0">
                  <c:v>0</c:v>
                </c:pt>
                <c:pt idx="1">
                  <c:v>0</c:v>
                </c:pt>
                <c:pt idx="2">
                  <c:v>0</c:v>
                </c:pt>
                <c:pt idx="3">
                  <c:v>0</c:v>
                </c:pt>
                <c:pt idx="4">
                  <c:v>0</c:v>
                </c:pt>
                <c:pt idx="5">
                  <c:v>0</c:v>
                </c:pt>
                <c:pt idx="6">
                  <c:v>0</c:v>
                </c:pt>
                <c:pt idx="7">
                  <c:v>0</c:v>
                </c:pt>
                <c:pt idx="8">
                  <c:v>0</c:v>
                </c:pt>
                <c:pt idx="9">
                  <c:v>0</c:v>
                </c:pt>
                <c:pt idx="10">
                  <c:v>0</c:v>
                </c:pt>
                <c:pt idx="11">
                  <c:v>0</c:v>
                </c:pt>
                <c:pt idx="12">
                  <c:v>0</c:v>
                </c:pt>
                <c:pt idx="13">
                  <c:v>2.651113467656416E-4</c:v>
                </c:pt>
                <c:pt idx="14">
                  <c:v>3.5254715318173806E-4</c:v>
                </c:pt>
                <c:pt idx="15">
                  <c:v>0</c:v>
                </c:pt>
                <c:pt idx="16">
                  <c:v>1.4863258026159333E-4</c:v>
                </c:pt>
                <c:pt idx="17">
                  <c:v>0</c:v>
                </c:pt>
                <c:pt idx="18">
                  <c:v>0</c:v>
                </c:pt>
                <c:pt idx="19">
                  <c:v>0</c:v>
                </c:pt>
                <c:pt idx="20">
                  <c:v>0</c:v>
                </c:pt>
                <c:pt idx="21">
                  <c:v>0</c:v>
                </c:pt>
                <c:pt idx="22">
                  <c:v>0</c:v>
                </c:pt>
                <c:pt idx="23">
                  <c:v>0</c:v>
                </c:pt>
                <c:pt idx="24">
                  <c:v>0</c:v>
                </c:pt>
              </c:numCache>
            </c:numRef>
          </c:val>
          <c:extLst>
            <c:ext xmlns:c16="http://schemas.microsoft.com/office/drawing/2014/chart" uri="{C3380CC4-5D6E-409C-BE32-E72D297353CC}">
              <c16:uniqueId val="{00000024-1B2A-44CF-9FA0-F4BAA078B0F0}"/>
            </c:ext>
          </c:extLst>
        </c:ser>
        <c:ser>
          <c:idx val="3"/>
          <c:order val="3"/>
          <c:tx>
            <c:strRef>
              <c:f>Analysis!$M$10:$M$11</c:f>
              <c:strCache>
                <c:ptCount val="1"/>
                <c:pt idx="0">
                  <c:v>delivered</c:v>
                </c:pt>
              </c:strCache>
            </c:strRef>
          </c:tx>
          <c:spPr>
            <a:solidFill>
              <a:schemeClr val="bg1">
                <a:lumMod val="75000"/>
              </a:schemeClr>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Analysis!$M$12:$M$37</c:f>
              <c:numCache>
                <c:formatCode>0.00%</c:formatCode>
                <c:ptCount val="25"/>
                <c:pt idx="0">
                  <c:v>0.25</c:v>
                </c:pt>
                <c:pt idx="1">
                  <c:v>0.8179012345679012</c:v>
                </c:pt>
                <c:pt idx="2">
                  <c:v>1</c:v>
                </c:pt>
                <c:pt idx="3">
                  <c:v>0.9375</c:v>
                </c:pt>
                <c:pt idx="4">
                  <c:v>0.92865168539325837</c:v>
                </c:pt>
                <c:pt idx="5">
                  <c:v>0.94929157345264725</c:v>
                </c:pt>
                <c:pt idx="6">
                  <c:v>0.95798668885191351</c:v>
                </c:pt>
                <c:pt idx="7">
                  <c:v>0.95837837837837836</c:v>
                </c:pt>
                <c:pt idx="8">
                  <c:v>0.96610169491525422</c:v>
                </c:pt>
                <c:pt idx="9">
                  <c:v>0.96174863387978138</c:v>
                </c:pt>
                <c:pt idx="10">
                  <c:v>0.96813668898637728</c:v>
                </c:pt>
                <c:pt idx="11">
                  <c:v>0.96849474912485412</c:v>
                </c:pt>
                <c:pt idx="12">
                  <c:v>0.96696177931332328</c:v>
                </c:pt>
                <c:pt idx="13">
                  <c:v>0.96619830328738066</c:v>
                </c:pt>
                <c:pt idx="14">
                  <c:v>0.97179622774546093</c:v>
                </c:pt>
                <c:pt idx="15">
                  <c:v>0.97248589902324944</c:v>
                </c:pt>
                <c:pt idx="16">
                  <c:v>0.97428656361474431</c:v>
                </c:pt>
                <c:pt idx="17">
                  <c:v>0.97115517958674247</c:v>
                </c:pt>
                <c:pt idx="18">
                  <c:v>0.97968006917423256</c:v>
                </c:pt>
                <c:pt idx="19">
                  <c:v>0.98195838789466028</c:v>
                </c:pt>
                <c:pt idx="20">
                  <c:v>0.98897356899627042</c:v>
                </c:pt>
                <c:pt idx="21">
                  <c:v>0.97886204704386526</c:v>
                </c:pt>
                <c:pt idx="22">
                  <c:v>0.97527641277641275</c:v>
                </c:pt>
                <c:pt idx="23">
                  <c:v>0</c:v>
                </c:pt>
                <c:pt idx="24">
                  <c:v>0</c:v>
                </c:pt>
              </c:numCache>
            </c:numRef>
          </c:val>
          <c:extLst>
            <c:ext xmlns:c16="http://schemas.microsoft.com/office/drawing/2014/chart" uri="{C3380CC4-5D6E-409C-BE32-E72D297353CC}">
              <c16:uniqueId val="{00000025-1B2A-44CF-9FA0-F4BAA078B0F0}"/>
            </c:ext>
          </c:extLst>
        </c:ser>
        <c:ser>
          <c:idx val="4"/>
          <c:order val="4"/>
          <c:tx>
            <c:strRef>
              <c:f>Analysis!$N$10:$N$11</c:f>
              <c:strCache>
                <c:ptCount val="1"/>
                <c:pt idx="0">
                  <c:v>invoiced</c:v>
                </c:pt>
              </c:strCache>
            </c:strRef>
          </c:tx>
          <c:spPr>
            <a:solidFill>
              <a:schemeClr val="tx1">
                <a:lumMod val="50000"/>
                <a:lumOff val="50000"/>
              </a:schemeClr>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Analysis!$N$12:$N$37</c:f>
              <c:numCache>
                <c:formatCode>0.00%</c:formatCode>
                <c:ptCount val="25"/>
                <c:pt idx="0">
                  <c:v>0</c:v>
                </c:pt>
                <c:pt idx="1">
                  <c:v>5.5555555555555552E-2</c:v>
                </c:pt>
                <c:pt idx="2">
                  <c:v>0</c:v>
                </c:pt>
                <c:pt idx="3">
                  <c:v>1.4999999999999999E-2</c:v>
                </c:pt>
                <c:pt idx="4">
                  <c:v>6.1797752808988764E-3</c:v>
                </c:pt>
                <c:pt idx="5">
                  <c:v>1.1185682326621924E-3</c:v>
                </c:pt>
                <c:pt idx="6">
                  <c:v>5.8236272878535774E-3</c:v>
                </c:pt>
                <c:pt idx="7">
                  <c:v>4.3243243243243244E-3</c:v>
                </c:pt>
                <c:pt idx="8">
                  <c:v>3.3898305084745762E-3</c:v>
                </c:pt>
                <c:pt idx="9">
                  <c:v>1.7386984600099354E-3</c:v>
                </c:pt>
                <c:pt idx="10">
                  <c:v>4.6178711613945973E-3</c:v>
                </c:pt>
                <c:pt idx="11">
                  <c:v>3.9673278879813305E-3</c:v>
                </c:pt>
                <c:pt idx="12">
                  <c:v>3.4549773267112936E-3</c:v>
                </c:pt>
                <c:pt idx="13">
                  <c:v>4.6394485683987274E-3</c:v>
                </c:pt>
                <c:pt idx="14">
                  <c:v>2.2915564956812974E-3</c:v>
                </c:pt>
                <c:pt idx="15">
                  <c:v>2.0635575732562937E-3</c:v>
                </c:pt>
                <c:pt idx="16">
                  <c:v>8.9179548156956008E-4</c:v>
                </c:pt>
                <c:pt idx="17">
                  <c:v>3.1895714880044376E-3</c:v>
                </c:pt>
                <c:pt idx="18">
                  <c:v>2.0175817841187492E-3</c:v>
                </c:pt>
                <c:pt idx="19">
                  <c:v>3.4919249236141422E-3</c:v>
                </c:pt>
                <c:pt idx="20">
                  <c:v>4.864601913410086E-4</c:v>
                </c:pt>
                <c:pt idx="21">
                  <c:v>2.0661157024793389E-3</c:v>
                </c:pt>
                <c:pt idx="22">
                  <c:v>3.5319410319410321E-3</c:v>
                </c:pt>
                <c:pt idx="23">
                  <c:v>0</c:v>
                </c:pt>
                <c:pt idx="24">
                  <c:v>0</c:v>
                </c:pt>
              </c:numCache>
            </c:numRef>
          </c:val>
          <c:extLst>
            <c:ext xmlns:c16="http://schemas.microsoft.com/office/drawing/2014/chart" uri="{C3380CC4-5D6E-409C-BE32-E72D297353CC}">
              <c16:uniqueId val="{00000026-1B2A-44CF-9FA0-F4BAA078B0F0}"/>
            </c:ext>
          </c:extLst>
        </c:ser>
        <c:ser>
          <c:idx val="5"/>
          <c:order val="5"/>
          <c:tx>
            <c:strRef>
              <c:f>Analysis!$O$10:$O$11</c:f>
              <c:strCache>
                <c:ptCount val="1"/>
                <c:pt idx="0">
                  <c:v>processing</c:v>
                </c:pt>
              </c:strCache>
            </c:strRef>
          </c:tx>
          <c:spPr>
            <a:solidFill>
              <a:schemeClr val="accent6"/>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Analysis!$O$12:$O$37</c:f>
              <c:numCache>
                <c:formatCode>0.00%</c:formatCode>
                <c:ptCount val="25"/>
                <c:pt idx="0">
                  <c:v>0</c:v>
                </c:pt>
                <c:pt idx="1">
                  <c:v>6.1728395061728392E-3</c:v>
                </c:pt>
                <c:pt idx="2">
                  <c:v>0</c:v>
                </c:pt>
                <c:pt idx="3">
                  <c:v>1.125E-2</c:v>
                </c:pt>
                <c:pt idx="4">
                  <c:v>1.7977528089887642E-2</c:v>
                </c:pt>
                <c:pt idx="5">
                  <c:v>8.5756897837434756E-3</c:v>
                </c:pt>
                <c:pt idx="6">
                  <c:v>4.1597337770382693E-3</c:v>
                </c:pt>
                <c:pt idx="7">
                  <c:v>6.216216216216216E-3</c:v>
                </c:pt>
                <c:pt idx="8">
                  <c:v>3.6979969183359015E-3</c:v>
                </c:pt>
                <c:pt idx="9">
                  <c:v>2.7322404371584699E-3</c:v>
                </c:pt>
                <c:pt idx="10">
                  <c:v>4.1560840452551373E-3</c:v>
                </c:pt>
                <c:pt idx="11">
                  <c:v>5.1341890315052506E-3</c:v>
                </c:pt>
                <c:pt idx="12">
                  <c:v>4.3187216583891169E-3</c:v>
                </c:pt>
                <c:pt idx="13">
                  <c:v>3.3138918345705197E-3</c:v>
                </c:pt>
                <c:pt idx="14">
                  <c:v>6.169575180680416E-3</c:v>
                </c:pt>
                <c:pt idx="15">
                  <c:v>3.9895446416288345E-3</c:v>
                </c:pt>
                <c:pt idx="16">
                  <c:v>8.9179548156956008E-4</c:v>
                </c:pt>
                <c:pt idx="17">
                  <c:v>1.2480931909582581E-3</c:v>
                </c:pt>
                <c:pt idx="18">
                  <c:v>1.1529038766392853E-3</c:v>
                </c:pt>
                <c:pt idx="19">
                  <c:v>8.7298123090353555E-4</c:v>
                </c:pt>
                <c:pt idx="20">
                  <c:v>0</c:v>
                </c:pt>
                <c:pt idx="21">
                  <c:v>1.589319771137953E-4</c:v>
                </c:pt>
                <c:pt idx="22">
                  <c:v>0</c:v>
                </c:pt>
                <c:pt idx="23">
                  <c:v>0</c:v>
                </c:pt>
                <c:pt idx="24">
                  <c:v>0</c:v>
                </c:pt>
              </c:numCache>
            </c:numRef>
          </c:val>
          <c:extLst>
            <c:ext xmlns:c16="http://schemas.microsoft.com/office/drawing/2014/chart" uri="{C3380CC4-5D6E-409C-BE32-E72D297353CC}">
              <c16:uniqueId val="{00000027-1B2A-44CF-9FA0-F4BAA078B0F0}"/>
            </c:ext>
          </c:extLst>
        </c:ser>
        <c:ser>
          <c:idx val="6"/>
          <c:order val="6"/>
          <c:tx>
            <c:strRef>
              <c:f>Analysis!$P$10:$P$11</c:f>
              <c:strCache>
                <c:ptCount val="1"/>
                <c:pt idx="0">
                  <c:v>shipped</c:v>
                </c:pt>
              </c:strCache>
            </c:strRef>
          </c:tx>
          <c:spPr>
            <a:solidFill>
              <a:schemeClr val="accent3">
                <a:lumMod val="60000"/>
                <a:lumOff val="40000"/>
              </a:schemeClr>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Analysis!$P$12:$P$37</c:f>
              <c:numCache>
                <c:formatCode>0.00%</c:formatCode>
                <c:ptCount val="25"/>
                <c:pt idx="0">
                  <c:v>0.25</c:v>
                </c:pt>
                <c:pt idx="1">
                  <c:v>2.4691358024691357E-2</c:v>
                </c:pt>
                <c:pt idx="2">
                  <c:v>0</c:v>
                </c:pt>
                <c:pt idx="3">
                  <c:v>0.02</c:v>
                </c:pt>
                <c:pt idx="4">
                  <c:v>1.1797752808988765E-2</c:v>
                </c:pt>
                <c:pt idx="5">
                  <c:v>1.6778523489932886E-2</c:v>
                </c:pt>
                <c:pt idx="6">
                  <c:v>2.038269550748752E-2</c:v>
                </c:pt>
                <c:pt idx="7">
                  <c:v>1.4864864864864866E-2</c:v>
                </c:pt>
                <c:pt idx="8">
                  <c:v>1.448382126348228E-2</c:v>
                </c:pt>
                <c:pt idx="9">
                  <c:v>1.3909587680079483E-2</c:v>
                </c:pt>
                <c:pt idx="10">
                  <c:v>9.4666358808589233E-3</c:v>
                </c:pt>
                <c:pt idx="11">
                  <c:v>8.8681446907817978E-3</c:v>
                </c:pt>
                <c:pt idx="12">
                  <c:v>7.1258907363420431E-3</c:v>
                </c:pt>
                <c:pt idx="13">
                  <c:v>9.5440084835630972E-3</c:v>
                </c:pt>
                <c:pt idx="14">
                  <c:v>1.0047593865679535E-2</c:v>
                </c:pt>
                <c:pt idx="15">
                  <c:v>1.0180217361397716E-2</c:v>
                </c:pt>
                <c:pt idx="16">
                  <c:v>8.4720570749108205E-3</c:v>
                </c:pt>
                <c:pt idx="17">
                  <c:v>1.8444043821938705E-2</c:v>
                </c:pt>
                <c:pt idx="18">
                  <c:v>1.4267185473411154E-2</c:v>
                </c:pt>
                <c:pt idx="19">
                  <c:v>7.8568310781318203E-3</c:v>
                </c:pt>
                <c:pt idx="20">
                  <c:v>6.9725960758877902E-3</c:v>
                </c:pt>
                <c:pt idx="21">
                  <c:v>9.5359186268277173E-3</c:v>
                </c:pt>
                <c:pt idx="22">
                  <c:v>7.2174447174447173E-3</c:v>
                </c:pt>
                <c:pt idx="23">
                  <c:v>6.25E-2</c:v>
                </c:pt>
                <c:pt idx="24">
                  <c:v>0</c:v>
                </c:pt>
              </c:numCache>
            </c:numRef>
          </c:val>
          <c:extLst>
            <c:ext xmlns:c16="http://schemas.microsoft.com/office/drawing/2014/chart" uri="{C3380CC4-5D6E-409C-BE32-E72D297353CC}">
              <c16:uniqueId val="{0000002A-1B2A-44CF-9FA0-F4BAA078B0F0}"/>
            </c:ext>
          </c:extLst>
        </c:ser>
        <c:ser>
          <c:idx val="7"/>
          <c:order val="7"/>
          <c:tx>
            <c:strRef>
              <c:f>Analysis!$Q$10:$Q$11</c:f>
              <c:strCache>
                <c:ptCount val="1"/>
                <c:pt idx="0">
                  <c:v>unavailable</c:v>
                </c:pt>
              </c:strCache>
            </c:strRef>
          </c:tx>
          <c:spPr>
            <a:solidFill>
              <a:srgbClr val="C00000"/>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Analysis!$Q$12:$Q$37</c:f>
              <c:numCache>
                <c:formatCode>0.00%</c:formatCode>
                <c:ptCount val="25"/>
                <c:pt idx="0">
                  <c:v>0</c:v>
                </c:pt>
                <c:pt idx="1">
                  <c:v>2.1604938271604937E-2</c:v>
                </c:pt>
                <c:pt idx="2">
                  <c:v>0</c:v>
                </c:pt>
                <c:pt idx="3">
                  <c:v>1.2500000000000001E-2</c:v>
                </c:pt>
                <c:pt idx="4">
                  <c:v>2.5280898876404494E-2</c:v>
                </c:pt>
                <c:pt idx="5">
                  <c:v>1.1931394481730051E-2</c:v>
                </c:pt>
                <c:pt idx="6">
                  <c:v>3.7437603993344427E-3</c:v>
                </c:pt>
                <c:pt idx="7">
                  <c:v>8.3783783783783778E-3</c:v>
                </c:pt>
                <c:pt idx="8">
                  <c:v>7.395993836671803E-3</c:v>
                </c:pt>
                <c:pt idx="9">
                  <c:v>1.2916045702930949E-2</c:v>
                </c:pt>
                <c:pt idx="10">
                  <c:v>7.3885938582313555E-3</c:v>
                </c:pt>
                <c:pt idx="11">
                  <c:v>8.8681446907817978E-3</c:v>
                </c:pt>
                <c:pt idx="12">
                  <c:v>1.2524292809328439E-2</c:v>
                </c:pt>
                <c:pt idx="13">
                  <c:v>1.1134676564156946E-2</c:v>
                </c:pt>
                <c:pt idx="14">
                  <c:v>7.4034902168164992E-3</c:v>
                </c:pt>
                <c:pt idx="15">
                  <c:v>6.6033842344201408E-3</c:v>
                </c:pt>
                <c:pt idx="16">
                  <c:v>4.4589774078478001E-3</c:v>
                </c:pt>
                <c:pt idx="17">
                  <c:v>2.3575093606989323E-3</c:v>
                </c:pt>
                <c:pt idx="18">
                  <c:v>7.2056492289955326E-4</c:v>
                </c:pt>
                <c:pt idx="19">
                  <c:v>2.3279499490760948E-3</c:v>
                </c:pt>
                <c:pt idx="20">
                  <c:v>6.4861358845467814E-4</c:v>
                </c:pt>
                <c:pt idx="21">
                  <c:v>2.8607755880483152E-3</c:v>
                </c:pt>
                <c:pt idx="22">
                  <c:v>1.0749385749385749E-3</c:v>
                </c:pt>
                <c:pt idx="23">
                  <c:v>0</c:v>
                </c:pt>
                <c:pt idx="24">
                  <c:v>0</c:v>
                </c:pt>
              </c:numCache>
            </c:numRef>
          </c:val>
          <c:extLst>
            <c:ext xmlns:c16="http://schemas.microsoft.com/office/drawing/2014/chart" uri="{C3380CC4-5D6E-409C-BE32-E72D297353CC}">
              <c16:uniqueId val="{0000002B-1B2A-44CF-9FA0-F4BAA078B0F0}"/>
            </c:ext>
          </c:extLst>
        </c:ser>
        <c:dLbls>
          <c:showLegendKey val="0"/>
          <c:showVal val="0"/>
          <c:showCatName val="0"/>
          <c:showSerName val="0"/>
          <c:showPercent val="0"/>
          <c:showBubbleSize val="0"/>
        </c:dLbls>
        <c:gapWidth val="150"/>
        <c:overlap val="100"/>
        <c:axId val="553343912"/>
        <c:axId val="553349312"/>
      </c:barChart>
      <c:catAx>
        <c:axId val="553343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3349312"/>
        <c:crosses val="autoZero"/>
        <c:auto val="1"/>
        <c:lblAlgn val="ctr"/>
        <c:lblOffset val="100"/>
        <c:noMultiLvlLbl val="0"/>
      </c:catAx>
      <c:valAx>
        <c:axId val="55334931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33439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2).xlsb.xlsx]Analysis!Late Deliveries</c:name>
    <c:fmtId val="1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bg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bg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Analysis!$B$77</c:f>
              <c:strCache>
                <c:ptCount val="1"/>
                <c:pt idx="0">
                  <c:v>Late Deliveries</c:v>
                </c:pt>
              </c:strCache>
            </c:strRef>
          </c:tx>
          <c:spPr>
            <a:solidFill>
              <a:schemeClr val="accent1"/>
            </a:solidFill>
            <a:ln>
              <a:noFill/>
            </a:ln>
            <a:effectLst/>
          </c:spPr>
          <c:invertIfNegative val="0"/>
          <c:cat>
            <c:strRef>
              <c:f>Analysis!$A$78:$A$100</c:f>
              <c:strCache>
                <c:ptCount val="22"/>
                <c:pt idx="0">
                  <c:v>2016-09</c:v>
                </c:pt>
                <c:pt idx="1">
                  <c:v>2016-10</c:v>
                </c:pt>
                <c:pt idx="2">
                  <c:v>2017-01</c:v>
                </c:pt>
                <c:pt idx="3">
                  <c:v>2017-02</c:v>
                </c:pt>
                <c:pt idx="4">
                  <c:v>2017-03</c:v>
                </c:pt>
                <c:pt idx="5">
                  <c:v>2017-04</c:v>
                </c:pt>
                <c:pt idx="6">
                  <c:v>2017-05</c:v>
                </c:pt>
                <c:pt idx="7">
                  <c:v>2017-06</c:v>
                </c:pt>
                <c:pt idx="8">
                  <c:v>2017-07</c:v>
                </c:pt>
                <c:pt idx="9">
                  <c:v>2017-08</c:v>
                </c:pt>
                <c:pt idx="10">
                  <c:v>2017-09</c:v>
                </c:pt>
                <c:pt idx="11">
                  <c:v>2017-10</c:v>
                </c:pt>
                <c:pt idx="12">
                  <c:v>2017-11</c:v>
                </c:pt>
                <c:pt idx="13">
                  <c:v>2017-12</c:v>
                </c:pt>
                <c:pt idx="14">
                  <c:v>2018-01</c:v>
                </c:pt>
                <c:pt idx="15">
                  <c:v>2018-02</c:v>
                </c:pt>
                <c:pt idx="16">
                  <c:v>2018-03</c:v>
                </c:pt>
                <c:pt idx="17">
                  <c:v>2018-04</c:v>
                </c:pt>
                <c:pt idx="18">
                  <c:v>2018-05</c:v>
                </c:pt>
                <c:pt idx="19">
                  <c:v>2018-06</c:v>
                </c:pt>
                <c:pt idx="20">
                  <c:v>2018-07</c:v>
                </c:pt>
                <c:pt idx="21">
                  <c:v>2018-08</c:v>
                </c:pt>
              </c:strCache>
            </c:strRef>
          </c:cat>
          <c:val>
            <c:numRef>
              <c:f>Analysis!$B$78:$B$100</c:f>
              <c:numCache>
                <c:formatCode>0</c:formatCode>
                <c:ptCount val="22"/>
                <c:pt idx="0">
                  <c:v>1</c:v>
                </c:pt>
                <c:pt idx="1">
                  <c:v>3</c:v>
                </c:pt>
                <c:pt idx="2">
                  <c:v>23</c:v>
                </c:pt>
                <c:pt idx="3">
                  <c:v>53</c:v>
                </c:pt>
                <c:pt idx="4">
                  <c:v>142</c:v>
                </c:pt>
                <c:pt idx="5">
                  <c:v>181</c:v>
                </c:pt>
                <c:pt idx="6">
                  <c:v>128</c:v>
                </c:pt>
                <c:pt idx="7">
                  <c:v>121</c:v>
                </c:pt>
                <c:pt idx="8">
                  <c:v>133</c:v>
                </c:pt>
                <c:pt idx="9">
                  <c:v>139</c:v>
                </c:pt>
                <c:pt idx="10">
                  <c:v>216</c:v>
                </c:pt>
                <c:pt idx="11">
                  <c:v>237</c:v>
                </c:pt>
                <c:pt idx="12">
                  <c:v>1043</c:v>
                </c:pt>
                <c:pt idx="13">
                  <c:v>462</c:v>
                </c:pt>
                <c:pt idx="14">
                  <c:v>464</c:v>
                </c:pt>
                <c:pt idx="15">
                  <c:v>1049</c:v>
                </c:pt>
                <c:pt idx="16">
                  <c:v>1496</c:v>
                </c:pt>
                <c:pt idx="17">
                  <c:v>361</c:v>
                </c:pt>
                <c:pt idx="18">
                  <c:v>556</c:v>
                </c:pt>
                <c:pt idx="19">
                  <c:v>83</c:v>
                </c:pt>
                <c:pt idx="20">
                  <c:v>276</c:v>
                </c:pt>
                <c:pt idx="21">
                  <c:v>660</c:v>
                </c:pt>
              </c:numCache>
            </c:numRef>
          </c:val>
          <c:extLst>
            <c:ext xmlns:c16="http://schemas.microsoft.com/office/drawing/2014/chart" uri="{C3380CC4-5D6E-409C-BE32-E72D297353CC}">
              <c16:uniqueId val="{00000005-C752-400A-81F7-B893BDD12C4C}"/>
            </c:ext>
          </c:extLst>
        </c:ser>
        <c:ser>
          <c:idx val="1"/>
          <c:order val="1"/>
          <c:tx>
            <c:strRef>
              <c:f>Analysis!$C$77</c:f>
              <c:strCache>
                <c:ptCount val="1"/>
                <c:pt idx="0">
                  <c:v>Average Delay Days</c:v>
                </c:pt>
              </c:strCache>
            </c:strRef>
          </c:tx>
          <c:spPr>
            <a:solidFill>
              <a:schemeClr val="accent2"/>
            </a:solidFill>
            <a:ln w="25400">
              <a:noFill/>
            </a:ln>
            <a:effectLst/>
          </c:spPr>
          <c:invertIfNegative val="0"/>
          <c:cat>
            <c:strRef>
              <c:f>Analysis!$A$78:$A$100</c:f>
              <c:strCache>
                <c:ptCount val="22"/>
                <c:pt idx="0">
                  <c:v>2016-09</c:v>
                </c:pt>
                <c:pt idx="1">
                  <c:v>2016-10</c:v>
                </c:pt>
                <c:pt idx="2">
                  <c:v>2017-01</c:v>
                </c:pt>
                <c:pt idx="3">
                  <c:v>2017-02</c:v>
                </c:pt>
                <c:pt idx="4">
                  <c:v>2017-03</c:v>
                </c:pt>
                <c:pt idx="5">
                  <c:v>2017-04</c:v>
                </c:pt>
                <c:pt idx="6">
                  <c:v>2017-05</c:v>
                </c:pt>
                <c:pt idx="7">
                  <c:v>2017-06</c:v>
                </c:pt>
                <c:pt idx="8">
                  <c:v>2017-07</c:v>
                </c:pt>
                <c:pt idx="9">
                  <c:v>2017-08</c:v>
                </c:pt>
                <c:pt idx="10">
                  <c:v>2017-09</c:v>
                </c:pt>
                <c:pt idx="11">
                  <c:v>2017-10</c:v>
                </c:pt>
                <c:pt idx="12">
                  <c:v>2017-11</c:v>
                </c:pt>
                <c:pt idx="13">
                  <c:v>2017-12</c:v>
                </c:pt>
                <c:pt idx="14">
                  <c:v>2018-01</c:v>
                </c:pt>
                <c:pt idx="15">
                  <c:v>2018-02</c:v>
                </c:pt>
                <c:pt idx="16">
                  <c:v>2018-03</c:v>
                </c:pt>
                <c:pt idx="17">
                  <c:v>2018-04</c:v>
                </c:pt>
                <c:pt idx="18">
                  <c:v>2018-05</c:v>
                </c:pt>
                <c:pt idx="19">
                  <c:v>2018-06</c:v>
                </c:pt>
                <c:pt idx="20">
                  <c:v>2018-07</c:v>
                </c:pt>
                <c:pt idx="21">
                  <c:v>2018-08</c:v>
                </c:pt>
              </c:strCache>
            </c:strRef>
          </c:cat>
          <c:val>
            <c:numRef>
              <c:f>Analysis!$C$78:$C$100</c:f>
              <c:numCache>
                <c:formatCode>0.0</c:formatCode>
                <c:ptCount val="22"/>
                <c:pt idx="0">
                  <c:v>36</c:v>
                </c:pt>
                <c:pt idx="1">
                  <c:v>6.333333333333333</c:v>
                </c:pt>
                <c:pt idx="2">
                  <c:v>19.347826086956523</c:v>
                </c:pt>
                <c:pt idx="3">
                  <c:v>19.226415094339622</c:v>
                </c:pt>
                <c:pt idx="4">
                  <c:v>20.774647887323944</c:v>
                </c:pt>
                <c:pt idx="5">
                  <c:v>10.292817679558011</c:v>
                </c:pt>
                <c:pt idx="6">
                  <c:v>10.3828125</c:v>
                </c:pt>
                <c:pt idx="7">
                  <c:v>11.198347107438016</c:v>
                </c:pt>
                <c:pt idx="8">
                  <c:v>9.4887218045112789</c:v>
                </c:pt>
                <c:pt idx="9">
                  <c:v>7.7122302158273381</c:v>
                </c:pt>
                <c:pt idx="10">
                  <c:v>7.9027777777777777</c:v>
                </c:pt>
                <c:pt idx="11">
                  <c:v>7.2869198312236287</c:v>
                </c:pt>
                <c:pt idx="12">
                  <c:v>9.6883988494726747</c:v>
                </c:pt>
                <c:pt idx="13">
                  <c:v>8.6601731601731604</c:v>
                </c:pt>
                <c:pt idx="14">
                  <c:v>10.318965517241379</c:v>
                </c:pt>
                <c:pt idx="15">
                  <c:v>11.114394661582459</c:v>
                </c:pt>
                <c:pt idx="16">
                  <c:v>8.8917112299465249</c:v>
                </c:pt>
                <c:pt idx="17">
                  <c:v>8.81163434903047</c:v>
                </c:pt>
                <c:pt idx="18">
                  <c:v>5.6600719424460433</c:v>
                </c:pt>
                <c:pt idx="19">
                  <c:v>11.421686746987952</c:v>
                </c:pt>
                <c:pt idx="20">
                  <c:v>6.3478260869565215</c:v>
                </c:pt>
                <c:pt idx="21">
                  <c:v>2.6318181818181818</c:v>
                </c:pt>
              </c:numCache>
            </c:numRef>
          </c:val>
          <c:extLst>
            <c:ext xmlns:c16="http://schemas.microsoft.com/office/drawing/2014/chart" uri="{C3380CC4-5D6E-409C-BE32-E72D297353CC}">
              <c16:uniqueId val="{00000006-C752-400A-81F7-B893BDD12C4C}"/>
            </c:ext>
          </c:extLst>
        </c:ser>
        <c:dLbls>
          <c:showLegendKey val="0"/>
          <c:showVal val="0"/>
          <c:showCatName val="0"/>
          <c:showSerName val="0"/>
          <c:showPercent val="0"/>
          <c:showBubbleSize val="0"/>
        </c:dLbls>
        <c:gapWidth val="219"/>
        <c:axId val="977957992"/>
        <c:axId val="977962312"/>
      </c:barChart>
      <c:valAx>
        <c:axId val="977962312"/>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7957992"/>
        <c:crossBetween val="between"/>
      </c:valAx>
      <c:catAx>
        <c:axId val="9779579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7962312"/>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2).xlsb.xlsx]Analysis!Under/Over Payments</c:name>
    <c:fmtId val="1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Analysis!$I$112</c:f>
              <c:strCache>
                <c:ptCount val="1"/>
                <c:pt idx="0">
                  <c:v>Total</c:v>
                </c:pt>
              </c:strCache>
            </c:strRef>
          </c:tx>
          <c:spPr>
            <a:solidFill>
              <a:schemeClr val="accent1"/>
            </a:solidFill>
            <a:ln>
              <a:noFill/>
            </a:ln>
            <a:effectLst/>
          </c:spPr>
          <c:invertIfNegative val="0"/>
          <c:cat>
            <c:strRef>
              <c:f>Analysis!$H$113:$H$136</c:f>
              <c:strCache>
                <c:ptCount val="23"/>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strCache>
            </c:strRef>
          </c:cat>
          <c:val>
            <c:numRef>
              <c:f>Analysis!$I$113:$I$136</c:f>
              <c:numCache>
                <c:formatCode>General</c:formatCode>
                <c:ptCount val="23"/>
                <c:pt idx="0">
                  <c:v>0</c:v>
                </c:pt>
                <c:pt idx="1">
                  <c:v>46566.70999999997</c:v>
                </c:pt>
                <c:pt idx="2">
                  <c:v>19.62</c:v>
                </c:pt>
                <c:pt idx="3">
                  <c:v>127545.66999999981</c:v>
                </c:pt>
                <c:pt idx="4">
                  <c:v>271258.94999999949</c:v>
                </c:pt>
                <c:pt idx="5">
                  <c:v>414369.3900000006</c:v>
                </c:pt>
                <c:pt idx="6">
                  <c:v>390782.28000000026</c:v>
                </c:pt>
                <c:pt idx="7">
                  <c:v>567066.73000000487</c:v>
                </c:pt>
                <c:pt idx="8">
                  <c:v>490225.60000000399</c:v>
                </c:pt>
                <c:pt idx="9">
                  <c:v>566403.93000000354</c:v>
                </c:pt>
                <c:pt idx="10">
                  <c:v>646000.61000000674</c:v>
                </c:pt>
                <c:pt idx="11">
                  <c:v>701169.99000000162</c:v>
                </c:pt>
                <c:pt idx="12">
                  <c:v>751140.270000002</c:v>
                </c:pt>
                <c:pt idx="13">
                  <c:v>1153528.0499999938</c:v>
                </c:pt>
                <c:pt idx="14">
                  <c:v>843199.17000000074</c:v>
                </c:pt>
                <c:pt idx="15">
                  <c:v>1078606.8600000052</c:v>
                </c:pt>
                <c:pt idx="16">
                  <c:v>966510.88000000152</c:v>
                </c:pt>
                <c:pt idx="17">
                  <c:v>1120677.9999999944</c:v>
                </c:pt>
                <c:pt idx="18">
                  <c:v>1132933.949999999</c:v>
                </c:pt>
                <c:pt idx="19">
                  <c:v>1128836.6900000032</c:v>
                </c:pt>
                <c:pt idx="20">
                  <c:v>1012090.6799999948</c:v>
                </c:pt>
                <c:pt idx="21">
                  <c:v>1027903.8599999982</c:v>
                </c:pt>
                <c:pt idx="22">
                  <c:v>985414.27999999758</c:v>
                </c:pt>
              </c:numCache>
            </c:numRef>
          </c:val>
          <c:extLst>
            <c:ext xmlns:c16="http://schemas.microsoft.com/office/drawing/2014/chart" uri="{C3380CC4-5D6E-409C-BE32-E72D297353CC}">
              <c16:uniqueId val="{00000000-85DB-4693-87BA-6B471B266FBE}"/>
            </c:ext>
          </c:extLst>
        </c:ser>
        <c:dLbls>
          <c:showLegendKey val="0"/>
          <c:showVal val="0"/>
          <c:showCatName val="0"/>
          <c:showSerName val="0"/>
          <c:showPercent val="0"/>
          <c:showBubbleSize val="0"/>
        </c:dLbls>
        <c:gapWidth val="219"/>
        <c:overlap val="-27"/>
        <c:axId val="473858352"/>
        <c:axId val="473859432"/>
      </c:barChart>
      <c:catAx>
        <c:axId val="473858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3859432"/>
        <c:crosses val="autoZero"/>
        <c:auto val="1"/>
        <c:lblAlgn val="ctr"/>
        <c:lblOffset val="100"/>
        <c:noMultiLvlLbl val="0"/>
      </c:catAx>
      <c:valAx>
        <c:axId val="4738594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38583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2).xlsb.xlsx]Analysis!Total Orders by Month</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Total Orders by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Analysis!$B$7</c:f>
              <c:strCache>
                <c:ptCount val="1"/>
                <c:pt idx="0">
                  <c:v>Total</c:v>
                </c:pt>
              </c:strCache>
            </c:strRef>
          </c:tx>
          <c:spPr>
            <a:ln w="28575" cap="rnd">
              <a:solidFill>
                <a:schemeClr val="accent1"/>
              </a:solidFill>
              <a:round/>
            </a:ln>
            <a:effectLst/>
          </c:spPr>
          <c:marker>
            <c:symbol val="none"/>
          </c:marker>
          <c:cat>
            <c:strRef>
              <c:f>Analysis!$A$8:$A$33</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Analysis!$B$8:$B$33</c:f>
              <c:numCache>
                <c:formatCode>General</c:formatCode>
                <c:ptCount val="25"/>
                <c:pt idx="0">
                  <c:v>4</c:v>
                </c:pt>
                <c:pt idx="1">
                  <c:v>324</c:v>
                </c:pt>
                <c:pt idx="2">
                  <c:v>1</c:v>
                </c:pt>
                <c:pt idx="3">
                  <c:v>800</c:v>
                </c:pt>
                <c:pt idx="4">
                  <c:v>1780</c:v>
                </c:pt>
                <c:pt idx="5">
                  <c:v>2682</c:v>
                </c:pt>
                <c:pt idx="6">
                  <c:v>2404</c:v>
                </c:pt>
                <c:pt idx="7">
                  <c:v>3700</c:v>
                </c:pt>
                <c:pt idx="8">
                  <c:v>3245</c:v>
                </c:pt>
                <c:pt idx="9">
                  <c:v>4026</c:v>
                </c:pt>
                <c:pt idx="10">
                  <c:v>4331</c:v>
                </c:pt>
                <c:pt idx="11">
                  <c:v>4285</c:v>
                </c:pt>
                <c:pt idx="12">
                  <c:v>4631</c:v>
                </c:pt>
                <c:pt idx="13">
                  <c:v>7544</c:v>
                </c:pt>
                <c:pt idx="14">
                  <c:v>5673</c:v>
                </c:pt>
                <c:pt idx="15">
                  <c:v>7269</c:v>
                </c:pt>
                <c:pt idx="16">
                  <c:v>6728</c:v>
                </c:pt>
                <c:pt idx="17">
                  <c:v>7211</c:v>
                </c:pt>
                <c:pt idx="18">
                  <c:v>6939</c:v>
                </c:pt>
                <c:pt idx="19">
                  <c:v>6873</c:v>
                </c:pt>
                <c:pt idx="20">
                  <c:v>6167</c:v>
                </c:pt>
                <c:pt idx="21">
                  <c:v>6292</c:v>
                </c:pt>
                <c:pt idx="22">
                  <c:v>6512</c:v>
                </c:pt>
                <c:pt idx="23">
                  <c:v>16</c:v>
                </c:pt>
                <c:pt idx="24">
                  <c:v>4</c:v>
                </c:pt>
              </c:numCache>
            </c:numRef>
          </c:val>
          <c:smooth val="0"/>
          <c:extLst>
            <c:ext xmlns:c16="http://schemas.microsoft.com/office/drawing/2014/chart" uri="{C3380CC4-5D6E-409C-BE32-E72D297353CC}">
              <c16:uniqueId val="{00000000-7088-440A-8834-8A27A5620DEF}"/>
            </c:ext>
          </c:extLst>
        </c:ser>
        <c:dLbls>
          <c:showLegendKey val="0"/>
          <c:showVal val="0"/>
          <c:showCatName val="0"/>
          <c:showSerName val="0"/>
          <c:showPercent val="0"/>
          <c:showBubbleSize val="0"/>
        </c:dLbls>
        <c:smooth val="0"/>
        <c:axId val="545771384"/>
        <c:axId val="545780024"/>
      </c:lineChart>
      <c:catAx>
        <c:axId val="545771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5780024"/>
        <c:crosses val="autoZero"/>
        <c:auto val="1"/>
        <c:lblAlgn val="ctr"/>
        <c:lblOffset val="100"/>
        <c:noMultiLvlLbl val="0"/>
      </c:catAx>
      <c:valAx>
        <c:axId val="5457800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57713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2).xlsb.xlsx]Analysis!Count of order_id</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Stacked Column per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Analysis!$J$10:$J$11</c:f>
              <c:strCache>
                <c:ptCount val="1"/>
                <c:pt idx="0">
                  <c:v>approved</c:v>
                </c:pt>
              </c:strCache>
            </c:strRef>
          </c:tx>
          <c:spPr>
            <a:solidFill>
              <a:schemeClr val="accent1"/>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Analysis!$J$12:$J$37</c:f>
              <c:numCache>
                <c:formatCode>0.00%</c:formatCode>
                <c:ptCount val="25"/>
                <c:pt idx="0">
                  <c:v>0</c:v>
                </c:pt>
                <c:pt idx="1">
                  <c:v>0</c:v>
                </c:pt>
                <c:pt idx="2">
                  <c:v>0</c:v>
                </c:pt>
                <c:pt idx="3">
                  <c:v>0</c:v>
                </c:pt>
                <c:pt idx="4">
                  <c:v>5.6179775280898881E-4</c:v>
                </c:pt>
                <c:pt idx="5">
                  <c:v>0</c:v>
                </c:pt>
                <c:pt idx="6">
                  <c:v>4.1597337770382697E-4</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numCache>
            </c:numRef>
          </c:val>
          <c:extLst>
            <c:ext xmlns:c16="http://schemas.microsoft.com/office/drawing/2014/chart" uri="{C3380CC4-5D6E-409C-BE32-E72D297353CC}">
              <c16:uniqueId val="{00000000-9E59-4F0B-ADF9-AD3333E40DCC}"/>
            </c:ext>
          </c:extLst>
        </c:ser>
        <c:ser>
          <c:idx val="1"/>
          <c:order val="1"/>
          <c:tx>
            <c:strRef>
              <c:f>Analysis!$K$10:$K$11</c:f>
              <c:strCache>
                <c:ptCount val="1"/>
                <c:pt idx="0">
                  <c:v>canceled</c:v>
                </c:pt>
              </c:strCache>
            </c:strRef>
          </c:tx>
          <c:spPr>
            <a:solidFill>
              <a:schemeClr val="accent2"/>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Analysis!$K$12:$K$37</c:f>
              <c:numCache>
                <c:formatCode>0.00%</c:formatCode>
                <c:ptCount val="25"/>
                <c:pt idx="0">
                  <c:v>0.5</c:v>
                </c:pt>
                <c:pt idx="1">
                  <c:v>7.407407407407407E-2</c:v>
                </c:pt>
                <c:pt idx="2">
                  <c:v>0</c:v>
                </c:pt>
                <c:pt idx="3">
                  <c:v>3.7499999999999999E-3</c:v>
                </c:pt>
                <c:pt idx="4">
                  <c:v>9.5505617977528091E-3</c:v>
                </c:pt>
                <c:pt idx="5">
                  <c:v>1.2304250559284116E-2</c:v>
                </c:pt>
                <c:pt idx="6">
                  <c:v>7.4875207986688855E-3</c:v>
                </c:pt>
                <c:pt idx="7">
                  <c:v>7.8378378378378376E-3</c:v>
                </c:pt>
                <c:pt idx="8">
                  <c:v>4.930662557781202E-3</c:v>
                </c:pt>
                <c:pt idx="9">
                  <c:v>6.9547938400397417E-3</c:v>
                </c:pt>
                <c:pt idx="10">
                  <c:v>6.234126067882706E-3</c:v>
                </c:pt>
                <c:pt idx="11">
                  <c:v>4.6674445740956822E-3</c:v>
                </c:pt>
                <c:pt idx="12">
                  <c:v>5.6143381559058516E-3</c:v>
                </c:pt>
                <c:pt idx="13">
                  <c:v>4.9045599151643689E-3</c:v>
                </c:pt>
                <c:pt idx="14">
                  <c:v>1.9390093424995593E-3</c:v>
                </c:pt>
                <c:pt idx="15">
                  <c:v>4.6773971660475991E-3</c:v>
                </c:pt>
                <c:pt idx="16">
                  <c:v>1.0850178359096314E-2</c:v>
                </c:pt>
                <c:pt idx="17">
                  <c:v>3.6056025516571903E-3</c:v>
                </c:pt>
                <c:pt idx="18">
                  <c:v>2.1616947686986599E-3</c:v>
                </c:pt>
                <c:pt idx="19">
                  <c:v>3.4919249236141422E-3</c:v>
                </c:pt>
                <c:pt idx="20">
                  <c:v>2.9187611480460517E-3</c:v>
                </c:pt>
                <c:pt idx="21">
                  <c:v>6.5162110616656067E-3</c:v>
                </c:pt>
                <c:pt idx="22">
                  <c:v>1.2899262899262898E-2</c:v>
                </c:pt>
                <c:pt idx="23">
                  <c:v>0.9375</c:v>
                </c:pt>
                <c:pt idx="24">
                  <c:v>1</c:v>
                </c:pt>
              </c:numCache>
            </c:numRef>
          </c:val>
          <c:extLst>
            <c:ext xmlns:c16="http://schemas.microsoft.com/office/drawing/2014/chart" uri="{C3380CC4-5D6E-409C-BE32-E72D297353CC}">
              <c16:uniqueId val="{00000022-1A9A-489F-B9EF-17240E5D15D9}"/>
            </c:ext>
          </c:extLst>
        </c:ser>
        <c:ser>
          <c:idx val="2"/>
          <c:order val="2"/>
          <c:tx>
            <c:strRef>
              <c:f>Analysis!$L$10:$L$11</c:f>
              <c:strCache>
                <c:ptCount val="1"/>
                <c:pt idx="0">
                  <c:v>created</c:v>
                </c:pt>
              </c:strCache>
            </c:strRef>
          </c:tx>
          <c:spPr>
            <a:solidFill>
              <a:schemeClr val="accent3"/>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Analysis!$L$12:$L$37</c:f>
              <c:numCache>
                <c:formatCode>0.00%</c:formatCode>
                <c:ptCount val="25"/>
                <c:pt idx="0">
                  <c:v>0</c:v>
                </c:pt>
                <c:pt idx="1">
                  <c:v>0</c:v>
                </c:pt>
                <c:pt idx="2">
                  <c:v>0</c:v>
                </c:pt>
                <c:pt idx="3">
                  <c:v>0</c:v>
                </c:pt>
                <c:pt idx="4">
                  <c:v>0</c:v>
                </c:pt>
                <c:pt idx="5">
                  <c:v>0</c:v>
                </c:pt>
                <c:pt idx="6">
                  <c:v>0</c:v>
                </c:pt>
                <c:pt idx="7">
                  <c:v>0</c:v>
                </c:pt>
                <c:pt idx="8">
                  <c:v>0</c:v>
                </c:pt>
                <c:pt idx="9">
                  <c:v>0</c:v>
                </c:pt>
                <c:pt idx="10">
                  <c:v>0</c:v>
                </c:pt>
                <c:pt idx="11">
                  <c:v>0</c:v>
                </c:pt>
                <c:pt idx="12">
                  <c:v>0</c:v>
                </c:pt>
                <c:pt idx="13">
                  <c:v>2.651113467656416E-4</c:v>
                </c:pt>
                <c:pt idx="14">
                  <c:v>3.5254715318173806E-4</c:v>
                </c:pt>
                <c:pt idx="15">
                  <c:v>0</c:v>
                </c:pt>
                <c:pt idx="16">
                  <c:v>1.4863258026159333E-4</c:v>
                </c:pt>
                <c:pt idx="17">
                  <c:v>0</c:v>
                </c:pt>
                <c:pt idx="18">
                  <c:v>0</c:v>
                </c:pt>
                <c:pt idx="19">
                  <c:v>0</c:v>
                </c:pt>
                <c:pt idx="20">
                  <c:v>0</c:v>
                </c:pt>
                <c:pt idx="21">
                  <c:v>0</c:v>
                </c:pt>
                <c:pt idx="22">
                  <c:v>0</c:v>
                </c:pt>
                <c:pt idx="23">
                  <c:v>0</c:v>
                </c:pt>
                <c:pt idx="24">
                  <c:v>0</c:v>
                </c:pt>
              </c:numCache>
            </c:numRef>
          </c:val>
          <c:extLst>
            <c:ext xmlns:c16="http://schemas.microsoft.com/office/drawing/2014/chart" uri="{C3380CC4-5D6E-409C-BE32-E72D297353CC}">
              <c16:uniqueId val="{00000023-1A9A-489F-B9EF-17240E5D15D9}"/>
            </c:ext>
          </c:extLst>
        </c:ser>
        <c:ser>
          <c:idx val="3"/>
          <c:order val="3"/>
          <c:tx>
            <c:strRef>
              <c:f>Analysis!$M$10:$M$11</c:f>
              <c:strCache>
                <c:ptCount val="1"/>
                <c:pt idx="0">
                  <c:v>delivered</c:v>
                </c:pt>
              </c:strCache>
            </c:strRef>
          </c:tx>
          <c:spPr>
            <a:solidFill>
              <a:schemeClr val="accent4"/>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Analysis!$M$12:$M$37</c:f>
              <c:numCache>
                <c:formatCode>0.00%</c:formatCode>
                <c:ptCount val="25"/>
                <c:pt idx="0">
                  <c:v>0.25</c:v>
                </c:pt>
                <c:pt idx="1">
                  <c:v>0.8179012345679012</c:v>
                </c:pt>
                <c:pt idx="2">
                  <c:v>1</c:v>
                </c:pt>
                <c:pt idx="3">
                  <c:v>0.9375</c:v>
                </c:pt>
                <c:pt idx="4">
                  <c:v>0.92865168539325837</c:v>
                </c:pt>
                <c:pt idx="5">
                  <c:v>0.94929157345264725</c:v>
                </c:pt>
                <c:pt idx="6">
                  <c:v>0.95798668885191351</c:v>
                </c:pt>
                <c:pt idx="7">
                  <c:v>0.95837837837837836</c:v>
                </c:pt>
                <c:pt idx="8">
                  <c:v>0.96610169491525422</c:v>
                </c:pt>
                <c:pt idx="9">
                  <c:v>0.96174863387978138</c:v>
                </c:pt>
                <c:pt idx="10">
                  <c:v>0.96813668898637728</c:v>
                </c:pt>
                <c:pt idx="11">
                  <c:v>0.96849474912485412</c:v>
                </c:pt>
                <c:pt idx="12">
                  <c:v>0.96696177931332328</c:v>
                </c:pt>
                <c:pt idx="13">
                  <c:v>0.96619830328738066</c:v>
                </c:pt>
                <c:pt idx="14">
                  <c:v>0.97179622774546093</c:v>
                </c:pt>
                <c:pt idx="15">
                  <c:v>0.97248589902324944</c:v>
                </c:pt>
                <c:pt idx="16">
                  <c:v>0.97428656361474431</c:v>
                </c:pt>
                <c:pt idx="17">
                  <c:v>0.97115517958674247</c:v>
                </c:pt>
                <c:pt idx="18">
                  <c:v>0.97968006917423256</c:v>
                </c:pt>
                <c:pt idx="19">
                  <c:v>0.98195838789466028</c:v>
                </c:pt>
                <c:pt idx="20">
                  <c:v>0.98897356899627042</c:v>
                </c:pt>
                <c:pt idx="21">
                  <c:v>0.97886204704386526</c:v>
                </c:pt>
                <c:pt idx="22">
                  <c:v>0.97527641277641275</c:v>
                </c:pt>
                <c:pt idx="23">
                  <c:v>0</c:v>
                </c:pt>
                <c:pt idx="24">
                  <c:v>0</c:v>
                </c:pt>
              </c:numCache>
            </c:numRef>
          </c:val>
          <c:extLst>
            <c:ext xmlns:c16="http://schemas.microsoft.com/office/drawing/2014/chart" uri="{C3380CC4-5D6E-409C-BE32-E72D297353CC}">
              <c16:uniqueId val="{00000024-1A9A-489F-B9EF-17240E5D15D9}"/>
            </c:ext>
          </c:extLst>
        </c:ser>
        <c:ser>
          <c:idx val="4"/>
          <c:order val="4"/>
          <c:tx>
            <c:strRef>
              <c:f>Analysis!$N$10:$N$11</c:f>
              <c:strCache>
                <c:ptCount val="1"/>
                <c:pt idx="0">
                  <c:v>invoiced</c:v>
                </c:pt>
              </c:strCache>
            </c:strRef>
          </c:tx>
          <c:spPr>
            <a:solidFill>
              <a:schemeClr val="accent5"/>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Analysis!$N$12:$N$37</c:f>
              <c:numCache>
                <c:formatCode>0.00%</c:formatCode>
                <c:ptCount val="25"/>
                <c:pt idx="0">
                  <c:v>0</c:v>
                </c:pt>
                <c:pt idx="1">
                  <c:v>5.5555555555555552E-2</c:v>
                </c:pt>
                <c:pt idx="2">
                  <c:v>0</c:v>
                </c:pt>
                <c:pt idx="3">
                  <c:v>1.4999999999999999E-2</c:v>
                </c:pt>
                <c:pt idx="4">
                  <c:v>6.1797752808988764E-3</c:v>
                </c:pt>
                <c:pt idx="5">
                  <c:v>1.1185682326621924E-3</c:v>
                </c:pt>
                <c:pt idx="6">
                  <c:v>5.8236272878535774E-3</c:v>
                </c:pt>
                <c:pt idx="7">
                  <c:v>4.3243243243243244E-3</c:v>
                </c:pt>
                <c:pt idx="8">
                  <c:v>3.3898305084745762E-3</c:v>
                </c:pt>
                <c:pt idx="9">
                  <c:v>1.7386984600099354E-3</c:v>
                </c:pt>
                <c:pt idx="10">
                  <c:v>4.6178711613945973E-3</c:v>
                </c:pt>
                <c:pt idx="11">
                  <c:v>3.9673278879813305E-3</c:v>
                </c:pt>
                <c:pt idx="12">
                  <c:v>3.4549773267112936E-3</c:v>
                </c:pt>
                <c:pt idx="13">
                  <c:v>4.6394485683987274E-3</c:v>
                </c:pt>
                <c:pt idx="14">
                  <c:v>2.2915564956812974E-3</c:v>
                </c:pt>
                <c:pt idx="15">
                  <c:v>2.0635575732562937E-3</c:v>
                </c:pt>
                <c:pt idx="16">
                  <c:v>8.9179548156956008E-4</c:v>
                </c:pt>
                <c:pt idx="17">
                  <c:v>3.1895714880044376E-3</c:v>
                </c:pt>
                <c:pt idx="18">
                  <c:v>2.0175817841187492E-3</c:v>
                </c:pt>
                <c:pt idx="19">
                  <c:v>3.4919249236141422E-3</c:v>
                </c:pt>
                <c:pt idx="20">
                  <c:v>4.864601913410086E-4</c:v>
                </c:pt>
                <c:pt idx="21">
                  <c:v>2.0661157024793389E-3</c:v>
                </c:pt>
                <c:pt idx="22">
                  <c:v>3.5319410319410321E-3</c:v>
                </c:pt>
                <c:pt idx="23">
                  <c:v>0</c:v>
                </c:pt>
                <c:pt idx="24">
                  <c:v>0</c:v>
                </c:pt>
              </c:numCache>
            </c:numRef>
          </c:val>
          <c:extLst>
            <c:ext xmlns:c16="http://schemas.microsoft.com/office/drawing/2014/chart" uri="{C3380CC4-5D6E-409C-BE32-E72D297353CC}">
              <c16:uniqueId val="{00000025-1A9A-489F-B9EF-17240E5D15D9}"/>
            </c:ext>
          </c:extLst>
        </c:ser>
        <c:ser>
          <c:idx val="5"/>
          <c:order val="5"/>
          <c:tx>
            <c:strRef>
              <c:f>Analysis!$O$10:$O$11</c:f>
              <c:strCache>
                <c:ptCount val="1"/>
                <c:pt idx="0">
                  <c:v>processing</c:v>
                </c:pt>
              </c:strCache>
            </c:strRef>
          </c:tx>
          <c:spPr>
            <a:solidFill>
              <a:schemeClr val="accent6"/>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Analysis!$O$12:$O$37</c:f>
              <c:numCache>
                <c:formatCode>0.00%</c:formatCode>
                <c:ptCount val="25"/>
                <c:pt idx="0">
                  <c:v>0</c:v>
                </c:pt>
                <c:pt idx="1">
                  <c:v>6.1728395061728392E-3</c:v>
                </c:pt>
                <c:pt idx="2">
                  <c:v>0</c:v>
                </c:pt>
                <c:pt idx="3">
                  <c:v>1.125E-2</c:v>
                </c:pt>
                <c:pt idx="4">
                  <c:v>1.7977528089887642E-2</c:v>
                </c:pt>
                <c:pt idx="5">
                  <c:v>8.5756897837434756E-3</c:v>
                </c:pt>
                <c:pt idx="6">
                  <c:v>4.1597337770382693E-3</c:v>
                </c:pt>
                <c:pt idx="7">
                  <c:v>6.216216216216216E-3</c:v>
                </c:pt>
                <c:pt idx="8">
                  <c:v>3.6979969183359015E-3</c:v>
                </c:pt>
                <c:pt idx="9">
                  <c:v>2.7322404371584699E-3</c:v>
                </c:pt>
                <c:pt idx="10">
                  <c:v>4.1560840452551373E-3</c:v>
                </c:pt>
                <c:pt idx="11">
                  <c:v>5.1341890315052506E-3</c:v>
                </c:pt>
                <c:pt idx="12">
                  <c:v>4.3187216583891169E-3</c:v>
                </c:pt>
                <c:pt idx="13">
                  <c:v>3.3138918345705197E-3</c:v>
                </c:pt>
                <c:pt idx="14">
                  <c:v>6.169575180680416E-3</c:v>
                </c:pt>
                <c:pt idx="15">
                  <c:v>3.9895446416288345E-3</c:v>
                </c:pt>
                <c:pt idx="16">
                  <c:v>8.9179548156956008E-4</c:v>
                </c:pt>
                <c:pt idx="17">
                  <c:v>1.2480931909582581E-3</c:v>
                </c:pt>
                <c:pt idx="18">
                  <c:v>1.1529038766392853E-3</c:v>
                </c:pt>
                <c:pt idx="19">
                  <c:v>8.7298123090353555E-4</c:v>
                </c:pt>
                <c:pt idx="20">
                  <c:v>0</c:v>
                </c:pt>
                <c:pt idx="21">
                  <c:v>1.589319771137953E-4</c:v>
                </c:pt>
                <c:pt idx="22">
                  <c:v>0</c:v>
                </c:pt>
                <c:pt idx="23">
                  <c:v>0</c:v>
                </c:pt>
                <c:pt idx="24">
                  <c:v>0</c:v>
                </c:pt>
              </c:numCache>
            </c:numRef>
          </c:val>
          <c:extLst>
            <c:ext xmlns:c16="http://schemas.microsoft.com/office/drawing/2014/chart" uri="{C3380CC4-5D6E-409C-BE32-E72D297353CC}">
              <c16:uniqueId val="{00000026-1A9A-489F-B9EF-17240E5D15D9}"/>
            </c:ext>
          </c:extLst>
        </c:ser>
        <c:ser>
          <c:idx val="6"/>
          <c:order val="6"/>
          <c:tx>
            <c:strRef>
              <c:f>Analysis!$P$10:$P$11</c:f>
              <c:strCache>
                <c:ptCount val="1"/>
                <c:pt idx="0">
                  <c:v>shipped</c:v>
                </c:pt>
              </c:strCache>
            </c:strRef>
          </c:tx>
          <c:spPr>
            <a:solidFill>
              <a:schemeClr val="accent1">
                <a:lumMod val="60000"/>
              </a:schemeClr>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Analysis!$P$12:$P$37</c:f>
              <c:numCache>
                <c:formatCode>0.00%</c:formatCode>
                <c:ptCount val="25"/>
                <c:pt idx="0">
                  <c:v>0.25</c:v>
                </c:pt>
                <c:pt idx="1">
                  <c:v>2.4691358024691357E-2</c:v>
                </c:pt>
                <c:pt idx="2">
                  <c:v>0</c:v>
                </c:pt>
                <c:pt idx="3">
                  <c:v>0.02</c:v>
                </c:pt>
                <c:pt idx="4">
                  <c:v>1.1797752808988765E-2</c:v>
                </c:pt>
                <c:pt idx="5">
                  <c:v>1.6778523489932886E-2</c:v>
                </c:pt>
                <c:pt idx="6">
                  <c:v>2.038269550748752E-2</c:v>
                </c:pt>
                <c:pt idx="7">
                  <c:v>1.4864864864864866E-2</c:v>
                </c:pt>
                <c:pt idx="8">
                  <c:v>1.448382126348228E-2</c:v>
                </c:pt>
                <c:pt idx="9">
                  <c:v>1.3909587680079483E-2</c:v>
                </c:pt>
                <c:pt idx="10">
                  <c:v>9.4666358808589233E-3</c:v>
                </c:pt>
                <c:pt idx="11">
                  <c:v>8.8681446907817978E-3</c:v>
                </c:pt>
                <c:pt idx="12">
                  <c:v>7.1258907363420431E-3</c:v>
                </c:pt>
                <c:pt idx="13">
                  <c:v>9.5440084835630972E-3</c:v>
                </c:pt>
                <c:pt idx="14">
                  <c:v>1.0047593865679535E-2</c:v>
                </c:pt>
                <c:pt idx="15">
                  <c:v>1.0180217361397716E-2</c:v>
                </c:pt>
                <c:pt idx="16">
                  <c:v>8.4720570749108205E-3</c:v>
                </c:pt>
                <c:pt idx="17">
                  <c:v>1.8444043821938705E-2</c:v>
                </c:pt>
                <c:pt idx="18">
                  <c:v>1.4267185473411154E-2</c:v>
                </c:pt>
                <c:pt idx="19">
                  <c:v>7.8568310781318203E-3</c:v>
                </c:pt>
                <c:pt idx="20">
                  <c:v>6.9725960758877902E-3</c:v>
                </c:pt>
                <c:pt idx="21">
                  <c:v>9.5359186268277173E-3</c:v>
                </c:pt>
                <c:pt idx="22">
                  <c:v>7.2174447174447173E-3</c:v>
                </c:pt>
                <c:pt idx="23">
                  <c:v>6.25E-2</c:v>
                </c:pt>
                <c:pt idx="24">
                  <c:v>0</c:v>
                </c:pt>
              </c:numCache>
            </c:numRef>
          </c:val>
          <c:extLst>
            <c:ext xmlns:c16="http://schemas.microsoft.com/office/drawing/2014/chart" uri="{C3380CC4-5D6E-409C-BE32-E72D297353CC}">
              <c16:uniqueId val="{00000029-1A9A-489F-B9EF-17240E5D15D9}"/>
            </c:ext>
          </c:extLst>
        </c:ser>
        <c:ser>
          <c:idx val="7"/>
          <c:order val="7"/>
          <c:tx>
            <c:strRef>
              <c:f>Analysis!$Q$10:$Q$11</c:f>
              <c:strCache>
                <c:ptCount val="1"/>
                <c:pt idx="0">
                  <c:v>unavailable</c:v>
                </c:pt>
              </c:strCache>
            </c:strRef>
          </c:tx>
          <c:spPr>
            <a:solidFill>
              <a:schemeClr val="accent2">
                <a:lumMod val="60000"/>
              </a:schemeClr>
            </a:solidFill>
            <a:ln>
              <a:noFill/>
            </a:ln>
            <a:effectLst/>
          </c:spPr>
          <c:invertIfNegative val="0"/>
          <c:cat>
            <c:strRef>
              <c:f>Analysis!$I$12:$I$37</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Analysis!$Q$12:$Q$37</c:f>
              <c:numCache>
                <c:formatCode>0.00%</c:formatCode>
                <c:ptCount val="25"/>
                <c:pt idx="0">
                  <c:v>0</c:v>
                </c:pt>
                <c:pt idx="1">
                  <c:v>2.1604938271604937E-2</c:v>
                </c:pt>
                <c:pt idx="2">
                  <c:v>0</c:v>
                </c:pt>
                <c:pt idx="3">
                  <c:v>1.2500000000000001E-2</c:v>
                </c:pt>
                <c:pt idx="4">
                  <c:v>2.5280898876404494E-2</c:v>
                </c:pt>
                <c:pt idx="5">
                  <c:v>1.1931394481730051E-2</c:v>
                </c:pt>
                <c:pt idx="6">
                  <c:v>3.7437603993344427E-3</c:v>
                </c:pt>
                <c:pt idx="7">
                  <c:v>8.3783783783783778E-3</c:v>
                </c:pt>
                <c:pt idx="8">
                  <c:v>7.395993836671803E-3</c:v>
                </c:pt>
                <c:pt idx="9">
                  <c:v>1.2916045702930949E-2</c:v>
                </c:pt>
                <c:pt idx="10">
                  <c:v>7.3885938582313555E-3</c:v>
                </c:pt>
                <c:pt idx="11">
                  <c:v>8.8681446907817978E-3</c:v>
                </c:pt>
                <c:pt idx="12">
                  <c:v>1.2524292809328439E-2</c:v>
                </c:pt>
                <c:pt idx="13">
                  <c:v>1.1134676564156946E-2</c:v>
                </c:pt>
                <c:pt idx="14">
                  <c:v>7.4034902168164992E-3</c:v>
                </c:pt>
                <c:pt idx="15">
                  <c:v>6.6033842344201408E-3</c:v>
                </c:pt>
                <c:pt idx="16">
                  <c:v>4.4589774078478001E-3</c:v>
                </c:pt>
                <c:pt idx="17">
                  <c:v>2.3575093606989323E-3</c:v>
                </c:pt>
                <c:pt idx="18">
                  <c:v>7.2056492289955326E-4</c:v>
                </c:pt>
                <c:pt idx="19">
                  <c:v>2.3279499490760948E-3</c:v>
                </c:pt>
                <c:pt idx="20">
                  <c:v>6.4861358845467814E-4</c:v>
                </c:pt>
                <c:pt idx="21">
                  <c:v>2.8607755880483152E-3</c:v>
                </c:pt>
                <c:pt idx="22">
                  <c:v>1.0749385749385749E-3</c:v>
                </c:pt>
                <c:pt idx="23">
                  <c:v>0</c:v>
                </c:pt>
                <c:pt idx="24">
                  <c:v>0</c:v>
                </c:pt>
              </c:numCache>
            </c:numRef>
          </c:val>
          <c:extLst>
            <c:ext xmlns:c16="http://schemas.microsoft.com/office/drawing/2014/chart" uri="{C3380CC4-5D6E-409C-BE32-E72D297353CC}">
              <c16:uniqueId val="{0000002A-1A9A-489F-B9EF-17240E5D15D9}"/>
            </c:ext>
          </c:extLst>
        </c:ser>
        <c:dLbls>
          <c:showLegendKey val="0"/>
          <c:showVal val="0"/>
          <c:showCatName val="0"/>
          <c:showSerName val="0"/>
          <c:showPercent val="0"/>
          <c:showBubbleSize val="0"/>
        </c:dLbls>
        <c:gapWidth val="150"/>
        <c:overlap val="100"/>
        <c:axId val="553343912"/>
        <c:axId val="553349312"/>
      </c:barChart>
      <c:catAx>
        <c:axId val="553343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3349312"/>
        <c:crosses val="autoZero"/>
        <c:auto val="1"/>
        <c:lblAlgn val="ctr"/>
        <c:lblOffset val="100"/>
        <c:noMultiLvlLbl val="0"/>
      </c:catAx>
      <c:valAx>
        <c:axId val="55334931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33439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2).xlsb.xlsx]Analysis!Monthly Revenue Forecasting</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Monthly Revenue Forecasting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flat">
            <a:solidFill>
              <a:srgbClr val="00206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flat" cmpd="sng">
            <a:solidFill>
              <a:schemeClr val="bg1">
                <a:lumMod val="65000"/>
                <a:alpha val="98000"/>
              </a:schemeClr>
            </a:solidFill>
            <a:prstDash val="dash"/>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Analysis!$B$41</c:f>
              <c:strCache>
                <c:ptCount val="1"/>
                <c:pt idx="0">
                  <c:v>Sum of Revenue_Actual</c:v>
                </c:pt>
              </c:strCache>
            </c:strRef>
          </c:tx>
          <c:spPr>
            <a:ln w="28575" cap="flat">
              <a:solidFill>
                <a:srgbClr val="002060"/>
              </a:solidFill>
              <a:round/>
            </a:ln>
            <a:effectLst/>
          </c:spPr>
          <c:marker>
            <c:symbol val="none"/>
          </c:marker>
          <c:cat>
            <c:strRef>
              <c:f>Analysis!$A$42:$A$71</c:f>
              <c:strCache>
                <c:ptCount val="29"/>
                <c:pt idx="0">
                  <c:v>9/1/2016</c:v>
                </c:pt>
                <c:pt idx="1">
                  <c:v>10/1/2016</c:v>
                </c:pt>
                <c:pt idx="2">
                  <c:v>12/1/2016</c:v>
                </c:pt>
                <c:pt idx="3">
                  <c:v>1/1/2017</c:v>
                </c:pt>
                <c:pt idx="4">
                  <c:v>2/1/2017</c:v>
                </c:pt>
                <c:pt idx="5">
                  <c:v>3/1/2017</c:v>
                </c:pt>
                <c:pt idx="6">
                  <c:v>4/1/2017</c:v>
                </c:pt>
                <c:pt idx="7">
                  <c:v>5/1/2017</c:v>
                </c:pt>
                <c:pt idx="8">
                  <c:v>6/1/2017</c:v>
                </c:pt>
                <c:pt idx="9">
                  <c:v>7/1/2017</c:v>
                </c:pt>
                <c:pt idx="10">
                  <c:v>8/1/2017</c:v>
                </c:pt>
                <c:pt idx="11">
                  <c:v>9/1/2017</c:v>
                </c:pt>
                <c:pt idx="12">
                  <c:v>10/1/2017</c:v>
                </c:pt>
                <c:pt idx="13">
                  <c:v>11/1/2017</c:v>
                </c:pt>
                <c:pt idx="14">
                  <c:v>12/1/2017</c:v>
                </c:pt>
                <c:pt idx="15">
                  <c:v>1/1/2018</c:v>
                </c:pt>
                <c:pt idx="16">
                  <c:v>2/1/2018</c:v>
                </c:pt>
                <c:pt idx="17">
                  <c:v>3/1/2018</c:v>
                </c:pt>
                <c:pt idx="18">
                  <c:v>4/1/2018</c:v>
                </c:pt>
                <c:pt idx="19">
                  <c:v>5/1/2018</c:v>
                </c:pt>
                <c:pt idx="20">
                  <c:v>6/1/2018</c:v>
                </c:pt>
                <c:pt idx="21">
                  <c:v>7/1/2018</c:v>
                </c:pt>
                <c:pt idx="22">
                  <c:v>8/1/2018</c:v>
                </c:pt>
                <c:pt idx="23">
                  <c:v>9/1/2018</c:v>
                </c:pt>
                <c:pt idx="24">
                  <c:v>10/1/2018</c:v>
                </c:pt>
                <c:pt idx="25">
                  <c:v>11/1/2018</c:v>
                </c:pt>
                <c:pt idx="26">
                  <c:v>12/1/2018</c:v>
                </c:pt>
                <c:pt idx="27">
                  <c:v>1/1/2019</c:v>
                </c:pt>
                <c:pt idx="28">
                  <c:v>2/1/2019</c:v>
                </c:pt>
              </c:strCache>
            </c:strRef>
          </c:cat>
          <c:val>
            <c:numRef>
              <c:f>Analysis!$B$42:$B$71</c:f>
              <c:numCache>
                <c:formatCode>General</c:formatCode>
                <c:ptCount val="29"/>
                <c:pt idx="0">
                  <c:v>143.46</c:v>
                </c:pt>
                <c:pt idx="1">
                  <c:v>46490.659999999974</c:v>
                </c:pt>
                <c:pt idx="2">
                  <c:v>19.62</c:v>
                </c:pt>
                <c:pt idx="3">
                  <c:v>127482.36999999981</c:v>
                </c:pt>
                <c:pt idx="4">
                  <c:v>271239.31999999954</c:v>
                </c:pt>
                <c:pt idx="5">
                  <c:v>414330.95000000048</c:v>
                </c:pt>
                <c:pt idx="6">
                  <c:v>390812.40000000026</c:v>
                </c:pt>
                <c:pt idx="7">
                  <c:v>566851.40000000352</c:v>
                </c:pt>
                <c:pt idx="8">
                  <c:v>490050.3700000025</c:v>
                </c:pt>
                <c:pt idx="9">
                  <c:v>566299.0800000017</c:v>
                </c:pt>
                <c:pt idx="10">
                  <c:v>645832.36000000488</c:v>
                </c:pt>
                <c:pt idx="11">
                  <c:v>701077.49000000022</c:v>
                </c:pt>
                <c:pt idx="12">
                  <c:v>751117.01000000071</c:v>
                </c:pt>
                <c:pt idx="13">
                  <c:v>1153364.1999999955</c:v>
                </c:pt>
                <c:pt idx="14">
                  <c:v>843078.29000000062</c:v>
                </c:pt>
                <c:pt idx="15">
                  <c:v>1077887.4600000049</c:v>
                </c:pt>
                <c:pt idx="16">
                  <c:v>966168.41000000108</c:v>
                </c:pt>
                <c:pt idx="17">
                  <c:v>1120598.2399999942</c:v>
                </c:pt>
                <c:pt idx="18">
                  <c:v>1132878.9299999985</c:v>
                </c:pt>
                <c:pt idx="19">
                  <c:v>1128774.5200000014</c:v>
                </c:pt>
                <c:pt idx="20">
                  <c:v>1011978.2899999947</c:v>
                </c:pt>
                <c:pt idx="21">
                  <c:v>1027807.279999998</c:v>
                </c:pt>
                <c:pt idx="22">
                  <c:v>985491.63999999827</c:v>
                </c:pt>
                <c:pt idx="23">
                  <c:v>0</c:v>
                </c:pt>
                <c:pt idx="24">
                  <c:v>0</c:v>
                </c:pt>
                <c:pt idx="25">
                  <c:v>0</c:v>
                </c:pt>
                <c:pt idx="26">
                  <c:v>0</c:v>
                </c:pt>
                <c:pt idx="27">
                  <c:v>0</c:v>
                </c:pt>
                <c:pt idx="28">
                  <c:v>0</c:v>
                </c:pt>
              </c:numCache>
            </c:numRef>
          </c:val>
          <c:smooth val="0"/>
          <c:extLst>
            <c:ext xmlns:c16="http://schemas.microsoft.com/office/drawing/2014/chart" uri="{C3380CC4-5D6E-409C-BE32-E72D297353CC}">
              <c16:uniqueId val="{00000000-335E-4F22-B5FD-8CC7D78A7273}"/>
            </c:ext>
          </c:extLst>
        </c:ser>
        <c:ser>
          <c:idx val="1"/>
          <c:order val="1"/>
          <c:tx>
            <c:strRef>
              <c:f>Analysis!$C$41</c:f>
              <c:strCache>
                <c:ptCount val="1"/>
                <c:pt idx="0">
                  <c:v>Sum of Forecast</c:v>
                </c:pt>
              </c:strCache>
            </c:strRef>
          </c:tx>
          <c:spPr>
            <a:ln w="28575" cap="flat" cmpd="sng">
              <a:solidFill>
                <a:schemeClr val="bg1">
                  <a:lumMod val="65000"/>
                  <a:alpha val="98000"/>
                </a:schemeClr>
              </a:solidFill>
              <a:prstDash val="dash"/>
              <a:round/>
            </a:ln>
            <a:effectLst/>
          </c:spPr>
          <c:marker>
            <c:symbol val="none"/>
          </c:marker>
          <c:cat>
            <c:strRef>
              <c:f>Analysis!$A$42:$A$71</c:f>
              <c:strCache>
                <c:ptCount val="29"/>
                <c:pt idx="0">
                  <c:v>9/1/2016</c:v>
                </c:pt>
                <c:pt idx="1">
                  <c:v>10/1/2016</c:v>
                </c:pt>
                <c:pt idx="2">
                  <c:v>12/1/2016</c:v>
                </c:pt>
                <c:pt idx="3">
                  <c:v>1/1/2017</c:v>
                </c:pt>
                <c:pt idx="4">
                  <c:v>2/1/2017</c:v>
                </c:pt>
                <c:pt idx="5">
                  <c:v>3/1/2017</c:v>
                </c:pt>
                <c:pt idx="6">
                  <c:v>4/1/2017</c:v>
                </c:pt>
                <c:pt idx="7">
                  <c:v>5/1/2017</c:v>
                </c:pt>
                <c:pt idx="8">
                  <c:v>6/1/2017</c:v>
                </c:pt>
                <c:pt idx="9">
                  <c:v>7/1/2017</c:v>
                </c:pt>
                <c:pt idx="10">
                  <c:v>8/1/2017</c:v>
                </c:pt>
                <c:pt idx="11">
                  <c:v>9/1/2017</c:v>
                </c:pt>
                <c:pt idx="12">
                  <c:v>10/1/2017</c:v>
                </c:pt>
                <c:pt idx="13">
                  <c:v>11/1/2017</c:v>
                </c:pt>
                <c:pt idx="14">
                  <c:v>12/1/2017</c:v>
                </c:pt>
                <c:pt idx="15">
                  <c:v>1/1/2018</c:v>
                </c:pt>
                <c:pt idx="16">
                  <c:v>2/1/2018</c:v>
                </c:pt>
                <c:pt idx="17">
                  <c:v>3/1/2018</c:v>
                </c:pt>
                <c:pt idx="18">
                  <c:v>4/1/2018</c:v>
                </c:pt>
                <c:pt idx="19">
                  <c:v>5/1/2018</c:v>
                </c:pt>
                <c:pt idx="20">
                  <c:v>6/1/2018</c:v>
                </c:pt>
                <c:pt idx="21">
                  <c:v>7/1/2018</c:v>
                </c:pt>
                <c:pt idx="22">
                  <c:v>8/1/2018</c:v>
                </c:pt>
                <c:pt idx="23">
                  <c:v>9/1/2018</c:v>
                </c:pt>
                <c:pt idx="24">
                  <c:v>10/1/2018</c:v>
                </c:pt>
                <c:pt idx="25">
                  <c:v>11/1/2018</c:v>
                </c:pt>
                <c:pt idx="26">
                  <c:v>12/1/2018</c:v>
                </c:pt>
                <c:pt idx="27">
                  <c:v>1/1/2019</c:v>
                </c:pt>
                <c:pt idx="28">
                  <c:v>2/1/2019</c:v>
                </c:pt>
              </c:strCache>
            </c:strRef>
          </c:cat>
          <c:val>
            <c:numRef>
              <c:f>Analysis!$C$42:$C$71</c:f>
              <c:numCache>
                <c:formatCode>General</c:formatCode>
                <c:ptCount val="29"/>
                <c:pt idx="23">
                  <c:v>1315259.7043817143</c:v>
                </c:pt>
                <c:pt idx="24">
                  <c:v>1370192.9662119146</c:v>
                </c:pt>
                <c:pt idx="25">
                  <c:v>1425126.228042115</c:v>
                </c:pt>
                <c:pt idx="26">
                  <c:v>1480059.4898723154</c:v>
                </c:pt>
                <c:pt idx="27">
                  <c:v>1534992.7517025159</c:v>
                </c:pt>
                <c:pt idx="28">
                  <c:v>1589926.0135327161</c:v>
                </c:pt>
              </c:numCache>
            </c:numRef>
          </c:val>
          <c:smooth val="0"/>
          <c:extLst>
            <c:ext xmlns:c16="http://schemas.microsoft.com/office/drawing/2014/chart" uri="{C3380CC4-5D6E-409C-BE32-E72D297353CC}">
              <c16:uniqueId val="{00000001-335E-4F22-B5FD-8CC7D78A7273}"/>
            </c:ext>
          </c:extLst>
        </c:ser>
        <c:dLbls>
          <c:showLegendKey val="0"/>
          <c:showVal val="0"/>
          <c:showCatName val="0"/>
          <c:showSerName val="0"/>
          <c:showPercent val="0"/>
          <c:showBubbleSize val="0"/>
        </c:dLbls>
        <c:smooth val="0"/>
        <c:axId val="2071873304"/>
        <c:axId val="2071871144"/>
      </c:lineChart>
      <c:catAx>
        <c:axId val="2071873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871144"/>
        <c:crosses val="autoZero"/>
        <c:auto val="1"/>
        <c:lblAlgn val="ctr"/>
        <c:lblOffset val="100"/>
        <c:noMultiLvlLbl val="0"/>
      </c:catAx>
      <c:valAx>
        <c:axId val="2071871144"/>
        <c:scaling>
          <c:orientation val="minMax"/>
        </c:scaling>
        <c:delete val="0"/>
        <c:axPos val="l"/>
        <c:numFmt formatCode="General" sourceLinked="1"/>
        <c:majorTickMark val="none"/>
        <c:minorTickMark val="none"/>
        <c:tickLblPos val="nextTo"/>
        <c:spPr>
          <a:solidFill>
            <a:srgbClr val="7F7F7F">
              <a:alpha val="0"/>
            </a:srgbClr>
          </a:solidFill>
          <a:ln>
            <a:solidFill>
              <a:schemeClr val="bg1">
                <a:lumMod val="75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873304"/>
        <c:crosses val="autoZero"/>
        <c:crossBetween val="between"/>
      </c:valAx>
      <c:spPr>
        <a:noFill/>
        <a:ln cmpd="sng">
          <a:noFill/>
          <a:prstDash val="solid"/>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prstDash val="dashDot"/>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2).xlsb.xlsx]Analysis!Late Deliveries by month</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Late Deliveries by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Analysis!$M$46</c:f>
              <c:strCache>
                <c:ptCount val="1"/>
                <c:pt idx="0">
                  <c:v>Total</c:v>
                </c:pt>
              </c:strCache>
            </c:strRef>
          </c:tx>
          <c:spPr>
            <a:solidFill>
              <a:schemeClr val="accent1"/>
            </a:solidFill>
            <a:ln>
              <a:noFill/>
            </a:ln>
            <a:effectLst/>
          </c:spPr>
          <c:invertIfNegative val="0"/>
          <c:cat>
            <c:strRef>
              <c:f>Analysis!$L$47:$L$69</c:f>
              <c:strCache>
                <c:ptCount val="22"/>
                <c:pt idx="0">
                  <c:v>2016-09</c:v>
                </c:pt>
                <c:pt idx="1">
                  <c:v>2016-10</c:v>
                </c:pt>
                <c:pt idx="2">
                  <c:v>2017-01</c:v>
                </c:pt>
                <c:pt idx="3">
                  <c:v>2017-02</c:v>
                </c:pt>
                <c:pt idx="4">
                  <c:v>2017-03</c:v>
                </c:pt>
                <c:pt idx="5">
                  <c:v>2017-04</c:v>
                </c:pt>
                <c:pt idx="6">
                  <c:v>2017-05</c:v>
                </c:pt>
                <c:pt idx="7">
                  <c:v>2017-06</c:v>
                </c:pt>
                <c:pt idx="8">
                  <c:v>2017-07</c:v>
                </c:pt>
                <c:pt idx="9">
                  <c:v>2017-08</c:v>
                </c:pt>
                <c:pt idx="10">
                  <c:v>2017-09</c:v>
                </c:pt>
                <c:pt idx="11">
                  <c:v>2017-10</c:v>
                </c:pt>
                <c:pt idx="12">
                  <c:v>2017-11</c:v>
                </c:pt>
                <c:pt idx="13">
                  <c:v>2017-12</c:v>
                </c:pt>
                <c:pt idx="14">
                  <c:v>2018-01</c:v>
                </c:pt>
                <c:pt idx="15">
                  <c:v>2018-02</c:v>
                </c:pt>
                <c:pt idx="16">
                  <c:v>2018-03</c:v>
                </c:pt>
                <c:pt idx="17">
                  <c:v>2018-04</c:v>
                </c:pt>
                <c:pt idx="18">
                  <c:v>2018-05</c:v>
                </c:pt>
                <c:pt idx="19">
                  <c:v>2018-06</c:v>
                </c:pt>
                <c:pt idx="20">
                  <c:v>2018-07</c:v>
                </c:pt>
                <c:pt idx="21">
                  <c:v>2018-08</c:v>
                </c:pt>
              </c:strCache>
            </c:strRef>
          </c:cat>
          <c:val>
            <c:numRef>
              <c:f>Analysis!$M$47:$M$69</c:f>
              <c:numCache>
                <c:formatCode>0</c:formatCode>
                <c:ptCount val="22"/>
                <c:pt idx="0">
                  <c:v>1</c:v>
                </c:pt>
                <c:pt idx="1">
                  <c:v>3</c:v>
                </c:pt>
                <c:pt idx="2">
                  <c:v>23</c:v>
                </c:pt>
                <c:pt idx="3">
                  <c:v>53</c:v>
                </c:pt>
                <c:pt idx="4">
                  <c:v>142</c:v>
                </c:pt>
                <c:pt idx="5">
                  <c:v>181</c:v>
                </c:pt>
                <c:pt idx="6">
                  <c:v>128</c:v>
                </c:pt>
                <c:pt idx="7">
                  <c:v>121</c:v>
                </c:pt>
                <c:pt idx="8">
                  <c:v>133</c:v>
                </c:pt>
                <c:pt idx="9">
                  <c:v>139</c:v>
                </c:pt>
                <c:pt idx="10">
                  <c:v>216</c:v>
                </c:pt>
                <c:pt idx="11">
                  <c:v>237</c:v>
                </c:pt>
                <c:pt idx="12">
                  <c:v>1043</c:v>
                </c:pt>
                <c:pt idx="13">
                  <c:v>462</c:v>
                </c:pt>
                <c:pt idx="14">
                  <c:v>464</c:v>
                </c:pt>
                <c:pt idx="15">
                  <c:v>1049</c:v>
                </c:pt>
                <c:pt idx="16">
                  <c:v>1496</c:v>
                </c:pt>
                <c:pt idx="17">
                  <c:v>361</c:v>
                </c:pt>
                <c:pt idx="18">
                  <c:v>556</c:v>
                </c:pt>
                <c:pt idx="19">
                  <c:v>83</c:v>
                </c:pt>
                <c:pt idx="20">
                  <c:v>276</c:v>
                </c:pt>
                <c:pt idx="21">
                  <c:v>660</c:v>
                </c:pt>
              </c:numCache>
            </c:numRef>
          </c:val>
          <c:extLst>
            <c:ext xmlns:c16="http://schemas.microsoft.com/office/drawing/2014/chart" uri="{C3380CC4-5D6E-409C-BE32-E72D297353CC}">
              <c16:uniqueId val="{00000003-D0B1-4FFB-9E93-7A2C2A1E0EE8}"/>
            </c:ext>
          </c:extLst>
        </c:ser>
        <c:dLbls>
          <c:showLegendKey val="0"/>
          <c:showVal val="0"/>
          <c:showCatName val="0"/>
          <c:showSerName val="0"/>
          <c:showPercent val="0"/>
          <c:showBubbleSize val="0"/>
        </c:dLbls>
        <c:gapWidth val="219"/>
        <c:overlap val="-27"/>
        <c:axId val="2082490896"/>
        <c:axId val="2082493416"/>
      </c:barChart>
      <c:catAx>
        <c:axId val="2082490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2493416"/>
        <c:crosses val="autoZero"/>
        <c:auto val="1"/>
        <c:lblAlgn val="ctr"/>
        <c:lblOffset val="100"/>
        <c:noMultiLvlLbl val="0"/>
      </c:catAx>
      <c:valAx>
        <c:axId val="208249341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249089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2).xlsb.xlsx]Analysis!Canceled Orders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Canceled Orders by</a:t>
            </a:r>
            <a:r>
              <a:rPr lang="en-US" baseline="0"/>
              <a:t>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Analysis!$B$111</c:f>
              <c:strCache>
                <c:ptCount val="1"/>
                <c:pt idx="0">
                  <c:v>Total</c:v>
                </c:pt>
              </c:strCache>
            </c:strRef>
          </c:tx>
          <c:spPr>
            <a:solidFill>
              <a:schemeClr val="accent1"/>
            </a:solidFill>
            <a:ln>
              <a:noFill/>
            </a:ln>
            <a:effectLst/>
          </c:spPr>
          <c:invertIfNegative val="0"/>
          <c:cat>
            <c:strRef>
              <c:f>Analysis!$A$112:$A$136</c:f>
              <c:strCache>
                <c:ptCount val="24"/>
                <c:pt idx="0">
                  <c:v>2016-09</c:v>
                </c:pt>
                <c:pt idx="1">
                  <c:v>2016-10</c:v>
                </c:pt>
                <c:pt idx="2">
                  <c:v>2017-01</c:v>
                </c:pt>
                <c:pt idx="3">
                  <c:v>2017-02</c:v>
                </c:pt>
                <c:pt idx="4">
                  <c:v>2017-03</c:v>
                </c:pt>
                <c:pt idx="5">
                  <c:v>2017-04</c:v>
                </c:pt>
                <c:pt idx="6">
                  <c:v>2017-05</c:v>
                </c:pt>
                <c:pt idx="7">
                  <c:v>2017-06</c:v>
                </c:pt>
                <c:pt idx="8">
                  <c:v>2017-07</c:v>
                </c:pt>
                <c:pt idx="9">
                  <c:v>2017-08</c:v>
                </c:pt>
                <c:pt idx="10">
                  <c:v>2017-09</c:v>
                </c:pt>
                <c:pt idx="11">
                  <c:v>2017-10</c:v>
                </c:pt>
                <c:pt idx="12">
                  <c:v>2017-11</c:v>
                </c:pt>
                <c:pt idx="13">
                  <c:v>2017-12</c:v>
                </c:pt>
                <c:pt idx="14">
                  <c:v>2018-01</c:v>
                </c:pt>
                <c:pt idx="15">
                  <c:v>2018-02</c:v>
                </c:pt>
                <c:pt idx="16">
                  <c:v>2018-03</c:v>
                </c:pt>
                <c:pt idx="17">
                  <c:v>2018-04</c:v>
                </c:pt>
                <c:pt idx="18">
                  <c:v>2018-05</c:v>
                </c:pt>
                <c:pt idx="19">
                  <c:v>2018-06</c:v>
                </c:pt>
                <c:pt idx="20">
                  <c:v>2018-07</c:v>
                </c:pt>
                <c:pt idx="21">
                  <c:v>2018-08</c:v>
                </c:pt>
                <c:pt idx="22">
                  <c:v>2018-09</c:v>
                </c:pt>
                <c:pt idx="23">
                  <c:v>2018-10</c:v>
                </c:pt>
              </c:strCache>
            </c:strRef>
          </c:cat>
          <c:val>
            <c:numRef>
              <c:f>Analysis!$B$112:$B$136</c:f>
              <c:numCache>
                <c:formatCode>0</c:formatCode>
                <c:ptCount val="24"/>
                <c:pt idx="0">
                  <c:v>2</c:v>
                </c:pt>
                <c:pt idx="1">
                  <c:v>24</c:v>
                </c:pt>
                <c:pt idx="2">
                  <c:v>3</c:v>
                </c:pt>
                <c:pt idx="3">
                  <c:v>17</c:v>
                </c:pt>
                <c:pt idx="4">
                  <c:v>33</c:v>
                </c:pt>
                <c:pt idx="5">
                  <c:v>18</c:v>
                </c:pt>
                <c:pt idx="6">
                  <c:v>29</c:v>
                </c:pt>
                <c:pt idx="7">
                  <c:v>16</c:v>
                </c:pt>
                <c:pt idx="8">
                  <c:v>28</c:v>
                </c:pt>
                <c:pt idx="9">
                  <c:v>27</c:v>
                </c:pt>
                <c:pt idx="10">
                  <c:v>20</c:v>
                </c:pt>
                <c:pt idx="11">
                  <c:v>26</c:v>
                </c:pt>
                <c:pt idx="12">
                  <c:v>37</c:v>
                </c:pt>
                <c:pt idx="13">
                  <c:v>11</c:v>
                </c:pt>
                <c:pt idx="14">
                  <c:v>34</c:v>
                </c:pt>
                <c:pt idx="15">
                  <c:v>73</c:v>
                </c:pt>
                <c:pt idx="16">
                  <c:v>26</c:v>
                </c:pt>
                <c:pt idx="17">
                  <c:v>15</c:v>
                </c:pt>
                <c:pt idx="18">
                  <c:v>24</c:v>
                </c:pt>
                <c:pt idx="19">
                  <c:v>18</c:v>
                </c:pt>
                <c:pt idx="20">
                  <c:v>41</c:v>
                </c:pt>
                <c:pt idx="21">
                  <c:v>84</c:v>
                </c:pt>
                <c:pt idx="22">
                  <c:v>15</c:v>
                </c:pt>
                <c:pt idx="23">
                  <c:v>4</c:v>
                </c:pt>
              </c:numCache>
            </c:numRef>
          </c:val>
          <c:extLst>
            <c:ext xmlns:c16="http://schemas.microsoft.com/office/drawing/2014/chart" uri="{C3380CC4-5D6E-409C-BE32-E72D297353CC}">
              <c16:uniqueId val="{00000003-D7A9-4889-A203-80BFB86FD17C}"/>
            </c:ext>
          </c:extLst>
        </c:ser>
        <c:dLbls>
          <c:showLegendKey val="0"/>
          <c:showVal val="0"/>
          <c:showCatName val="0"/>
          <c:showSerName val="0"/>
          <c:showPercent val="0"/>
          <c:showBubbleSize val="0"/>
        </c:dLbls>
        <c:gapWidth val="182"/>
        <c:axId val="561663440"/>
        <c:axId val="561656600"/>
      </c:barChart>
      <c:catAx>
        <c:axId val="5616634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1656600"/>
        <c:crosses val="autoZero"/>
        <c:auto val="1"/>
        <c:lblAlgn val="ctr"/>
        <c:lblOffset val="100"/>
        <c:noMultiLvlLbl val="0"/>
      </c:catAx>
      <c:valAx>
        <c:axId val="561656600"/>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166344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2).xlsb.xlsx]Analysis!Under/Over Payments</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TotUnder/Over Paymentsal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Analysis!$I$112</c:f>
              <c:strCache>
                <c:ptCount val="1"/>
                <c:pt idx="0">
                  <c:v>Total</c:v>
                </c:pt>
              </c:strCache>
            </c:strRef>
          </c:tx>
          <c:spPr>
            <a:solidFill>
              <a:schemeClr val="accent1"/>
            </a:solidFill>
            <a:ln>
              <a:noFill/>
            </a:ln>
            <a:effectLst/>
          </c:spPr>
          <c:invertIfNegative val="0"/>
          <c:cat>
            <c:strRef>
              <c:f>Analysis!$H$113:$H$136</c:f>
              <c:strCache>
                <c:ptCount val="23"/>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strCache>
            </c:strRef>
          </c:cat>
          <c:val>
            <c:numRef>
              <c:f>Analysis!$I$113:$I$136</c:f>
              <c:numCache>
                <c:formatCode>General</c:formatCode>
                <c:ptCount val="23"/>
                <c:pt idx="0">
                  <c:v>0</c:v>
                </c:pt>
                <c:pt idx="1">
                  <c:v>46566.70999999997</c:v>
                </c:pt>
                <c:pt idx="2">
                  <c:v>19.62</c:v>
                </c:pt>
                <c:pt idx="3">
                  <c:v>127545.66999999981</c:v>
                </c:pt>
                <c:pt idx="4">
                  <c:v>271258.94999999949</c:v>
                </c:pt>
                <c:pt idx="5">
                  <c:v>414369.3900000006</c:v>
                </c:pt>
                <c:pt idx="6">
                  <c:v>390782.28000000026</c:v>
                </c:pt>
                <c:pt idx="7">
                  <c:v>567066.73000000487</c:v>
                </c:pt>
                <c:pt idx="8">
                  <c:v>490225.60000000399</c:v>
                </c:pt>
                <c:pt idx="9">
                  <c:v>566403.93000000354</c:v>
                </c:pt>
                <c:pt idx="10">
                  <c:v>646000.61000000674</c:v>
                </c:pt>
                <c:pt idx="11">
                  <c:v>701169.99000000162</c:v>
                </c:pt>
                <c:pt idx="12">
                  <c:v>751140.270000002</c:v>
                </c:pt>
                <c:pt idx="13">
                  <c:v>1153528.0499999938</c:v>
                </c:pt>
                <c:pt idx="14">
                  <c:v>843199.17000000074</c:v>
                </c:pt>
                <c:pt idx="15">
                  <c:v>1078606.8600000052</c:v>
                </c:pt>
                <c:pt idx="16">
                  <c:v>966510.88000000152</c:v>
                </c:pt>
                <c:pt idx="17">
                  <c:v>1120677.9999999944</c:v>
                </c:pt>
                <c:pt idx="18">
                  <c:v>1132933.949999999</c:v>
                </c:pt>
                <c:pt idx="19">
                  <c:v>1128836.6900000032</c:v>
                </c:pt>
                <c:pt idx="20">
                  <c:v>1012090.6799999948</c:v>
                </c:pt>
                <c:pt idx="21">
                  <c:v>1027903.8599999982</c:v>
                </c:pt>
                <c:pt idx="22">
                  <c:v>985414.27999999758</c:v>
                </c:pt>
              </c:numCache>
            </c:numRef>
          </c:val>
          <c:extLst>
            <c:ext xmlns:c16="http://schemas.microsoft.com/office/drawing/2014/chart" uri="{C3380CC4-5D6E-409C-BE32-E72D297353CC}">
              <c16:uniqueId val="{00000000-6A75-495D-8177-1EFFFFE381AC}"/>
            </c:ext>
          </c:extLst>
        </c:ser>
        <c:dLbls>
          <c:showLegendKey val="0"/>
          <c:showVal val="0"/>
          <c:showCatName val="0"/>
          <c:showSerName val="0"/>
          <c:showPercent val="0"/>
          <c:showBubbleSize val="0"/>
        </c:dLbls>
        <c:gapWidth val="219"/>
        <c:overlap val="-27"/>
        <c:axId val="473858352"/>
        <c:axId val="473859432"/>
      </c:barChart>
      <c:catAx>
        <c:axId val="473858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3859432"/>
        <c:crosses val="autoZero"/>
        <c:auto val="1"/>
        <c:lblAlgn val="ctr"/>
        <c:lblOffset val="100"/>
        <c:noMultiLvlLbl val="0"/>
      </c:catAx>
      <c:valAx>
        <c:axId val="4738594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38583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2).xlsb.xlsx]Analysis!Late Deliveries</c:name>
    <c:fmtId val="18"/>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solidFill>
              <a:schemeClr val="bg1">
                <a:lumMod val="8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Analysis!$B$77</c:f>
              <c:strCache>
                <c:ptCount val="1"/>
                <c:pt idx="0">
                  <c:v>Late Deliveries</c:v>
                </c:pt>
              </c:strCache>
            </c:strRef>
          </c:tx>
          <c:spPr>
            <a:solidFill>
              <a:schemeClr val="accent1"/>
            </a:solidFill>
            <a:ln>
              <a:noFill/>
            </a:ln>
            <a:effectLst/>
          </c:spPr>
          <c:invertIfNegative val="0"/>
          <c:cat>
            <c:strRef>
              <c:f>Analysis!$A$78:$A$100</c:f>
              <c:strCache>
                <c:ptCount val="22"/>
                <c:pt idx="0">
                  <c:v>2016-09</c:v>
                </c:pt>
                <c:pt idx="1">
                  <c:v>2016-10</c:v>
                </c:pt>
                <c:pt idx="2">
                  <c:v>2017-01</c:v>
                </c:pt>
                <c:pt idx="3">
                  <c:v>2017-02</c:v>
                </c:pt>
                <c:pt idx="4">
                  <c:v>2017-03</c:v>
                </c:pt>
                <c:pt idx="5">
                  <c:v>2017-04</c:v>
                </c:pt>
                <c:pt idx="6">
                  <c:v>2017-05</c:v>
                </c:pt>
                <c:pt idx="7">
                  <c:v>2017-06</c:v>
                </c:pt>
                <c:pt idx="8">
                  <c:v>2017-07</c:v>
                </c:pt>
                <c:pt idx="9">
                  <c:v>2017-08</c:v>
                </c:pt>
                <c:pt idx="10">
                  <c:v>2017-09</c:v>
                </c:pt>
                <c:pt idx="11">
                  <c:v>2017-10</c:v>
                </c:pt>
                <c:pt idx="12">
                  <c:v>2017-11</c:v>
                </c:pt>
                <c:pt idx="13">
                  <c:v>2017-12</c:v>
                </c:pt>
                <c:pt idx="14">
                  <c:v>2018-01</c:v>
                </c:pt>
                <c:pt idx="15">
                  <c:v>2018-02</c:v>
                </c:pt>
                <c:pt idx="16">
                  <c:v>2018-03</c:v>
                </c:pt>
                <c:pt idx="17">
                  <c:v>2018-04</c:v>
                </c:pt>
                <c:pt idx="18">
                  <c:v>2018-05</c:v>
                </c:pt>
                <c:pt idx="19">
                  <c:v>2018-06</c:v>
                </c:pt>
                <c:pt idx="20">
                  <c:v>2018-07</c:v>
                </c:pt>
                <c:pt idx="21">
                  <c:v>2018-08</c:v>
                </c:pt>
              </c:strCache>
            </c:strRef>
          </c:cat>
          <c:val>
            <c:numRef>
              <c:f>Analysis!$B$78:$B$100</c:f>
              <c:numCache>
                <c:formatCode>0</c:formatCode>
                <c:ptCount val="22"/>
                <c:pt idx="0">
                  <c:v>1</c:v>
                </c:pt>
                <c:pt idx="1">
                  <c:v>3</c:v>
                </c:pt>
                <c:pt idx="2">
                  <c:v>23</c:v>
                </c:pt>
                <c:pt idx="3">
                  <c:v>53</c:v>
                </c:pt>
                <c:pt idx="4">
                  <c:v>142</c:v>
                </c:pt>
                <c:pt idx="5">
                  <c:v>181</c:v>
                </c:pt>
                <c:pt idx="6">
                  <c:v>128</c:v>
                </c:pt>
                <c:pt idx="7">
                  <c:v>121</c:v>
                </c:pt>
                <c:pt idx="8">
                  <c:v>133</c:v>
                </c:pt>
                <c:pt idx="9">
                  <c:v>139</c:v>
                </c:pt>
                <c:pt idx="10">
                  <c:v>216</c:v>
                </c:pt>
                <c:pt idx="11">
                  <c:v>237</c:v>
                </c:pt>
                <c:pt idx="12">
                  <c:v>1043</c:v>
                </c:pt>
                <c:pt idx="13">
                  <c:v>462</c:v>
                </c:pt>
                <c:pt idx="14">
                  <c:v>464</c:v>
                </c:pt>
                <c:pt idx="15">
                  <c:v>1049</c:v>
                </c:pt>
                <c:pt idx="16">
                  <c:v>1496</c:v>
                </c:pt>
                <c:pt idx="17">
                  <c:v>361</c:v>
                </c:pt>
                <c:pt idx="18">
                  <c:v>556</c:v>
                </c:pt>
                <c:pt idx="19">
                  <c:v>83</c:v>
                </c:pt>
                <c:pt idx="20">
                  <c:v>276</c:v>
                </c:pt>
                <c:pt idx="21">
                  <c:v>660</c:v>
                </c:pt>
              </c:numCache>
            </c:numRef>
          </c:val>
          <c:extLst>
            <c:ext xmlns:c16="http://schemas.microsoft.com/office/drawing/2014/chart" uri="{C3380CC4-5D6E-409C-BE32-E72D297353CC}">
              <c16:uniqueId val="{00000005-1EE7-4033-9582-3A760939F12B}"/>
            </c:ext>
          </c:extLst>
        </c:ser>
        <c:ser>
          <c:idx val="1"/>
          <c:order val="1"/>
          <c:tx>
            <c:strRef>
              <c:f>Analysis!$C$77</c:f>
              <c:strCache>
                <c:ptCount val="1"/>
                <c:pt idx="0">
                  <c:v>Average Delay Days</c:v>
                </c:pt>
              </c:strCache>
            </c:strRef>
          </c:tx>
          <c:spPr>
            <a:solidFill>
              <a:schemeClr val="accent2"/>
            </a:solidFill>
            <a:ln>
              <a:solidFill>
                <a:schemeClr val="bg1">
                  <a:lumMod val="85000"/>
                </a:schemeClr>
              </a:solidFill>
            </a:ln>
            <a:effectLst/>
          </c:spPr>
          <c:invertIfNegative val="0"/>
          <c:cat>
            <c:strRef>
              <c:f>Analysis!$A$78:$A$100</c:f>
              <c:strCache>
                <c:ptCount val="22"/>
                <c:pt idx="0">
                  <c:v>2016-09</c:v>
                </c:pt>
                <c:pt idx="1">
                  <c:v>2016-10</c:v>
                </c:pt>
                <c:pt idx="2">
                  <c:v>2017-01</c:v>
                </c:pt>
                <c:pt idx="3">
                  <c:v>2017-02</c:v>
                </c:pt>
                <c:pt idx="4">
                  <c:v>2017-03</c:v>
                </c:pt>
                <c:pt idx="5">
                  <c:v>2017-04</c:v>
                </c:pt>
                <c:pt idx="6">
                  <c:v>2017-05</c:v>
                </c:pt>
                <c:pt idx="7">
                  <c:v>2017-06</c:v>
                </c:pt>
                <c:pt idx="8">
                  <c:v>2017-07</c:v>
                </c:pt>
                <c:pt idx="9">
                  <c:v>2017-08</c:v>
                </c:pt>
                <c:pt idx="10">
                  <c:v>2017-09</c:v>
                </c:pt>
                <c:pt idx="11">
                  <c:v>2017-10</c:v>
                </c:pt>
                <c:pt idx="12">
                  <c:v>2017-11</c:v>
                </c:pt>
                <c:pt idx="13">
                  <c:v>2017-12</c:v>
                </c:pt>
                <c:pt idx="14">
                  <c:v>2018-01</c:v>
                </c:pt>
                <c:pt idx="15">
                  <c:v>2018-02</c:v>
                </c:pt>
                <c:pt idx="16">
                  <c:v>2018-03</c:v>
                </c:pt>
                <c:pt idx="17">
                  <c:v>2018-04</c:v>
                </c:pt>
                <c:pt idx="18">
                  <c:v>2018-05</c:v>
                </c:pt>
                <c:pt idx="19">
                  <c:v>2018-06</c:v>
                </c:pt>
                <c:pt idx="20">
                  <c:v>2018-07</c:v>
                </c:pt>
                <c:pt idx="21">
                  <c:v>2018-08</c:v>
                </c:pt>
              </c:strCache>
            </c:strRef>
          </c:cat>
          <c:val>
            <c:numRef>
              <c:f>Analysis!$C$78:$C$100</c:f>
              <c:numCache>
                <c:formatCode>0.0</c:formatCode>
                <c:ptCount val="22"/>
                <c:pt idx="0">
                  <c:v>36</c:v>
                </c:pt>
                <c:pt idx="1">
                  <c:v>6.333333333333333</c:v>
                </c:pt>
                <c:pt idx="2">
                  <c:v>19.347826086956523</c:v>
                </c:pt>
                <c:pt idx="3">
                  <c:v>19.226415094339622</c:v>
                </c:pt>
                <c:pt idx="4">
                  <c:v>20.774647887323944</c:v>
                </c:pt>
                <c:pt idx="5">
                  <c:v>10.292817679558011</c:v>
                </c:pt>
                <c:pt idx="6">
                  <c:v>10.3828125</c:v>
                </c:pt>
                <c:pt idx="7">
                  <c:v>11.198347107438016</c:v>
                </c:pt>
                <c:pt idx="8">
                  <c:v>9.4887218045112789</c:v>
                </c:pt>
                <c:pt idx="9">
                  <c:v>7.7122302158273381</c:v>
                </c:pt>
                <c:pt idx="10">
                  <c:v>7.9027777777777777</c:v>
                </c:pt>
                <c:pt idx="11">
                  <c:v>7.2869198312236287</c:v>
                </c:pt>
                <c:pt idx="12">
                  <c:v>9.6883988494726747</c:v>
                </c:pt>
                <c:pt idx="13">
                  <c:v>8.6601731601731604</c:v>
                </c:pt>
                <c:pt idx="14">
                  <c:v>10.318965517241379</c:v>
                </c:pt>
                <c:pt idx="15">
                  <c:v>11.114394661582459</c:v>
                </c:pt>
                <c:pt idx="16">
                  <c:v>8.8917112299465249</c:v>
                </c:pt>
                <c:pt idx="17">
                  <c:v>8.81163434903047</c:v>
                </c:pt>
                <c:pt idx="18">
                  <c:v>5.6600719424460433</c:v>
                </c:pt>
                <c:pt idx="19">
                  <c:v>11.421686746987952</c:v>
                </c:pt>
                <c:pt idx="20">
                  <c:v>6.3478260869565215</c:v>
                </c:pt>
                <c:pt idx="21">
                  <c:v>2.6318181818181818</c:v>
                </c:pt>
              </c:numCache>
            </c:numRef>
          </c:val>
          <c:extLst>
            <c:ext xmlns:c16="http://schemas.microsoft.com/office/drawing/2014/chart" uri="{C3380CC4-5D6E-409C-BE32-E72D297353CC}">
              <c16:uniqueId val="{00000006-1EE7-4033-9582-3A760939F12B}"/>
            </c:ext>
          </c:extLst>
        </c:ser>
        <c:dLbls>
          <c:showLegendKey val="0"/>
          <c:showVal val="0"/>
          <c:showCatName val="0"/>
          <c:showSerName val="0"/>
          <c:showPercent val="0"/>
          <c:showBubbleSize val="0"/>
        </c:dLbls>
        <c:gapWidth val="219"/>
        <c:overlap val="-27"/>
        <c:axId val="482263368"/>
        <c:axId val="482268048"/>
      </c:barChart>
      <c:valAx>
        <c:axId val="482268048"/>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2263368"/>
        <c:crosses val="max"/>
        <c:crossBetween val="between"/>
      </c:valAx>
      <c:catAx>
        <c:axId val="48226336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2268048"/>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work book(AutoRecovered) (version 2).xlsb.xlsx]Analysis!Total Orders by Month</c:name>
    <c:fmtId val="8"/>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tx2">
                <a:lumMod val="50000"/>
                <a:lumOff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Analysis!$B$7</c:f>
              <c:strCache>
                <c:ptCount val="1"/>
                <c:pt idx="0">
                  <c:v>Total</c:v>
                </c:pt>
              </c:strCache>
            </c:strRef>
          </c:tx>
          <c:spPr>
            <a:ln w="28575" cap="rnd">
              <a:solidFill>
                <a:schemeClr val="tx2">
                  <a:lumMod val="50000"/>
                  <a:lumOff val="50000"/>
                </a:schemeClr>
              </a:solidFill>
              <a:round/>
            </a:ln>
            <a:effectLst/>
          </c:spPr>
          <c:marker>
            <c:symbol val="none"/>
          </c:marker>
          <c:cat>
            <c:strRef>
              <c:f>Analysis!$A$8:$A$33</c:f>
              <c:strCache>
                <c:ptCount val="25"/>
                <c:pt idx="0">
                  <c:v>2016-09</c:v>
                </c:pt>
                <c:pt idx="1">
                  <c:v>2016-10</c:v>
                </c:pt>
                <c:pt idx="2">
                  <c:v>2016-12</c:v>
                </c:pt>
                <c:pt idx="3">
                  <c:v>2017-01</c:v>
                </c:pt>
                <c:pt idx="4">
                  <c:v>2017-02</c:v>
                </c:pt>
                <c:pt idx="5">
                  <c:v>2017-03</c:v>
                </c:pt>
                <c:pt idx="6">
                  <c:v>2017-04</c:v>
                </c:pt>
                <c:pt idx="7">
                  <c:v>2017-05</c:v>
                </c:pt>
                <c:pt idx="8">
                  <c:v>2017-06</c:v>
                </c:pt>
                <c:pt idx="9">
                  <c:v>2017-07</c:v>
                </c:pt>
                <c:pt idx="10">
                  <c:v>2017-08</c:v>
                </c:pt>
                <c:pt idx="11">
                  <c:v>2017-09</c:v>
                </c:pt>
                <c:pt idx="12">
                  <c:v>2017-10</c:v>
                </c:pt>
                <c:pt idx="13">
                  <c:v>2017-11</c:v>
                </c:pt>
                <c:pt idx="14">
                  <c:v>2017-12</c:v>
                </c:pt>
                <c:pt idx="15">
                  <c:v>2018-01</c:v>
                </c:pt>
                <c:pt idx="16">
                  <c:v>2018-02</c:v>
                </c:pt>
                <c:pt idx="17">
                  <c:v>2018-03</c:v>
                </c:pt>
                <c:pt idx="18">
                  <c:v>2018-04</c:v>
                </c:pt>
                <c:pt idx="19">
                  <c:v>2018-05</c:v>
                </c:pt>
                <c:pt idx="20">
                  <c:v>2018-06</c:v>
                </c:pt>
                <c:pt idx="21">
                  <c:v>2018-07</c:v>
                </c:pt>
                <c:pt idx="22">
                  <c:v>2018-08</c:v>
                </c:pt>
                <c:pt idx="23">
                  <c:v>2018-09</c:v>
                </c:pt>
                <c:pt idx="24">
                  <c:v>2018-10</c:v>
                </c:pt>
              </c:strCache>
            </c:strRef>
          </c:cat>
          <c:val>
            <c:numRef>
              <c:f>Analysis!$B$8:$B$33</c:f>
              <c:numCache>
                <c:formatCode>General</c:formatCode>
                <c:ptCount val="25"/>
                <c:pt idx="0">
                  <c:v>4</c:v>
                </c:pt>
                <c:pt idx="1">
                  <c:v>324</c:v>
                </c:pt>
                <c:pt idx="2">
                  <c:v>1</c:v>
                </c:pt>
                <c:pt idx="3">
                  <c:v>800</c:v>
                </c:pt>
                <c:pt idx="4">
                  <c:v>1780</c:v>
                </c:pt>
                <c:pt idx="5">
                  <c:v>2682</c:v>
                </c:pt>
                <c:pt idx="6">
                  <c:v>2404</c:v>
                </c:pt>
                <c:pt idx="7">
                  <c:v>3700</c:v>
                </c:pt>
                <c:pt idx="8">
                  <c:v>3245</c:v>
                </c:pt>
                <c:pt idx="9">
                  <c:v>4026</c:v>
                </c:pt>
                <c:pt idx="10">
                  <c:v>4331</c:v>
                </c:pt>
                <c:pt idx="11">
                  <c:v>4285</c:v>
                </c:pt>
                <c:pt idx="12">
                  <c:v>4631</c:v>
                </c:pt>
                <c:pt idx="13">
                  <c:v>7544</c:v>
                </c:pt>
                <c:pt idx="14">
                  <c:v>5673</c:v>
                </c:pt>
                <c:pt idx="15">
                  <c:v>7269</c:v>
                </c:pt>
                <c:pt idx="16">
                  <c:v>6728</c:v>
                </c:pt>
                <c:pt idx="17">
                  <c:v>7211</c:v>
                </c:pt>
                <c:pt idx="18">
                  <c:v>6939</c:v>
                </c:pt>
                <c:pt idx="19">
                  <c:v>6873</c:v>
                </c:pt>
                <c:pt idx="20">
                  <c:v>6167</c:v>
                </c:pt>
                <c:pt idx="21">
                  <c:v>6292</c:v>
                </c:pt>
                <c:pt idx="22">
                  <c:v>6512</c:v>
                </c:pt>
                <c:pt idx="23">
                  <c:v>16</c:v>
                </c:pt>
                <c:pt idx="24">
                  <c:v>4</c:v>
                </c:pt>
              </c:numCache>
            </c:numRef>
          </c:val>
          <c:smooth val="0"/>
          <c:extLst>
            <c:ext xmlns:c16="http://schemas.microsoft.com/office/drawing/2014/chart" uri="{C3380CC4-5D6E-409C-BE32-E72D297353CC}">
              <c16:uniqueId val="{00000000-BCDB-4AC4-828A-02471D4DF003}"/>
            </c:ext>
          </c:extLst>
        </c:ser>
        <c:dLbls>
          <c:showLegendKey val="0"/>
          <c:showVal val="0"/>
          <c:showCatName val="0"/>
          <c:showSerName val="0"/>
          <c:showPercent val="0"/>
          <c:showBubbleSize val="0"/>
        </c:dLbls>
        <c:smooth val="0"/>
        <c:axId val="545771384"/>
        <c:axId val="545780024"/>
      </c:lineChart>
      <c:catAx>
        <c:axId val="545771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5780024"/>
        <c:crosses val="autoZero"/>
        <c:auto val="1"/>
        <c:lblAlgn val="ctr"/>
        <c:lblOffset val="100"/>
        <c:noMultiLvlLbl val="0"/>
      </c:catAx>
      <c:valAx>
        <c:axId val="5457800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57713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hyperlink" Target="#Analysis!A1"/><Relationship Id="rId2" Type="http://schemas.openxmlformats.org/officeDocument/2006/relationships/hyperlink" Target="#Dashboard!A1"/><Relationship Id="rId1" Type="http://schemas.openxmlformats.org/officeDocument/2006/relationships/chart" Target="../charts/chart1.xml"/><Relationship Id="rId4" Type="http://schemas.openxmlformats.org/officeDocument/2006/relationships/hyperlink" Target="#Forecasting!A1"/></Relationships>
</file>

<file path=xl/drawings/_rels/drawing2.xml.rels><?xml version="1.0" encoding="UTF-8" standalone="yes"?>
<Relationships xmlns="http://schemas.openxmlformats.org/package/2006/relationships"><Relationship Id="rId8" Type="http://schemas.openxmlformats.org/officeDocument/2006/relationships/hyperlink" Target="#Analysis!A1"/><Relationship Id="rId3" Type="http://schemas.openxmlformats.org/officeDocument/2006/relationships/chart" Target="../charts/chart4.xml"/><Relationship Id="rId7" Type="http://schemas.openxmlformats.org/officeDocument/2006/relationships/hyperlink" Target="#Dashboard!A1"/><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5" Type="http://schemas.openxmlformats.org/officeDocument/2006/relationships/chart" Target="../charts/chart6.xml"/><Relationship Id="rId10" Type="http://schemas.openxmlformats.org/officeDocument/2006/relationships/chart" Target="../charts/chart8.xml"/><Relationship Id="rId4" Type="http://schemas.openxmlformats.org/officeDocument/2006/relationships/chart" Target="../charts/chart5.xml"/><Relationship Id="rId9" Type="http://schemas.openxmlformats.org/officeDocument/2006/relationships/hyperlink" Target="#Forecasting!A1"/></Relationships>
</file>

<file path=xl/drawings/_rels/drawing3.xml.rels><?xml version="1.0" encoding="UTF-8" standalone="yes"?>
<Relationships xmlns="http://schemas.openxmlformats.org/package/2006/relationships"><Relationship Id="rId8" Type="http://schemas.openxmlformats.org/officeDocument/2006/relationships/hyperlink" Target="#Dashboard!A1"/><Relationship Id="rId3" Type="http://schemas.openxmlformats.org/officeDocument/2006/relationships/chart" Target="../charts/chart9.xml"/><Relationship Id="rId7" Type="http://schemas.openxmlformats.org/officeDocument/2006/relationships/chart" Target="../charts/chart13.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12.xml"/><Relationship Id="rId11" Type="http://schemas.openxmlformats.org/officeDocument/2006/relationships/chart" Target="../charts/chart14.xml"/><Relationship Id="rId5" Type="http://schemas.openxmlformats.org/officeDocument/2006/relationships/chart" Target="../charts/chart11.xml"/><Relationship Id="rId10" Type="http://schemas.openxmlformats.org/officeDocument/2006/relationships/hyperlink" Target="#Forecasting!A1"/><Relationship Id="rId4" Type="http://schemas.openxmlformats.org/officeDocument/2006/relationships/chart" Target="../charts/chart10.xml"/><Relationship Id="rId9" Type="http://schemas.openxmlformats.org/officeDocument/2006/relationships/hyperlink" Target="#Analysis!A1"/></Relationships>
</file>

<file path=xl/drawings/drawing1.xml><?xml version="1.0" encoding="utf-8"?>
<xdr:wsDr xmlns:xdr="http://schemas.openxmlformats.org/drawingml/2006/spreadsheetDrawing" xmlns:a="http://schemas.openxmlformats.org/drawingml/2006/main">
  <xdr:twoCellAnchor>
    <xdr:from>
      <xdr:col>5</xdr:col>
      <xdr:colOff>223837</xdr:colOff>
      <xdr:row>7</xdr:row>
      <xdr:rowOff>52387</xdr:rowOff>
    </xdr:from>
    <xdr:to>
      <xdr:col>12</xdr:col>
      <xdr:colOff>509587</xdr:colOff>
      <xdr:row>21</xdr:row>
      <xdr:rowOff>128587</xdr:rowOff>
    </xdr:to>
    <xdr:graphicFrame macro="">
      <xdr:nvGraphicFramePr>
        <xdr:cNvPr id="4" name="Chart 3">
          <a:extLst>
            <a:ext uri="{FF2B5EF4-FFF2-40B4-BE49-F238E27FC236}">
              <a16:creationId xmlns:a16="http://schemas.microsoft.com/office/drawing/2014/main" id="{F1DE44F6-ECBF-D0D6-7A4F-8713142F436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488951</xdr:colOff>
      <xdr:row>0</xdr:row>
      <xdr:rowOff>171450</xdr:rowOff>
    </xdr:from>
    <xdr:to>
      <xdr:col>11</xdr:col>
      <xdr:colOff>393699</xdr:colOff>
      <xdr:row>3</xdr:row>
      <xdr:rowOff>2117</xdr:rowOff>
    </xdr:to>
    <xdr:sp macro="" textlink="">
      <xdr:nvSpPr>
        <xdr:cNvPr id="2" name="Rectangle: Rounded Corners 1">
          <a:hlinkClick xmlns:r="http://schemas.openxmlformats.org/officeDocument/2006/relationships" r:id="rId2"/>
          <a:extLst>
            <a:ext uri="{FF2B5EF4-FFF2-40B4-BE49-F238E27FC236}">
              <a16:creationId xmlns:a16="http://schemas.microsoft.com/office/drawing/2014/main" id="{36915E94-16CC-4FC1-9A19-93F4B0B5C655}"/>
            </a:ext>
          </a:extLst>
        </xdr:cNvPr>
        <xdr:cNvSpPr/>
      </xdr:nvSpPr>
      <xdr:spPr>
        <a:xfrm>
          <a:off x="7480301" y="171450"/>
          <a:ext cx="114299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Dashboard</a:t>
          </a:r>
        </a:p>
      </xdr:txBody>
    </xdr:sp>
    <xdr:clientData/>
  </xdr:twoCellAnchor>
  <xdr:twoCellAnchor>
    <xdr:from>
      <xdr:col>7</xdr:col>
      <xdr:colOff>543985</xdr:colOff>
      <xdr:row>0</xdr:row>
      <xdr:rowOff>171450</xdr:rowOff>
    </xdr:from>
    <xdr:to>
      <xdr:col>9</xdr:col>
      <xdr:colOff>372533</xdr:colOff>
      <xdr:row>3</xdr:row>
      <xdr:rowOff>2117</xdr:rowOff>
    </xdr:to>
    <xdr:sp macro="" textlink="">
      <xdr:nvSpPr>
        <xdr:cNvPr id="3" name="Rectangle: Rounded Corners 2">
          <a:hlinkClick xmlns:r="http://schemas.openxmlformats.org/officeDocument/2006/relationships" r:id="rId3"/>
          <a:extLst>
            <a:ext uri="{FF2B5EF4-FFF2-40B4-BE49-F238E27FC236}">
              <a16:creationId xmlns:a16="http://schemas.microsoft.com/office/drawing/2014/main" id="{F1567C5E-A870-4A44-A2A0-2B381691F2FB}"/>
            </a:ext>
          </a:extLst>
        </xdr:cNvPr>
        <xdr:cNvSpPr/>
      </xdr:nvSpPr>
      <xdr:spPr>
        <a:xfrm>
          <a:off x="6316135" y="171450"/>
          <a:ext cx="104774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Analysis</a:t>
          </a:r>
        </a:p>
      </xdr:txBody>
    </xdr:sp>
    <xdr:clientData/>
  </xdr:twoCellAnchor>
  <xdr:twoCellAnchor>
    <xdr:from>
      <xdr:col>6</xdr:col>
      <xdr:colOff>0</xdr:colOff>
      <xdr:row>0</xdr:row>
      <xdr:rowOff>171450</xdr:rowOff>
    </xdr:from>
    <xdr:to>
      <xdr:col>7</xdr:col>
      <xdr:colOff>438148</xdr:colOff>
      <xdr:row>3</xdr:row>
      <xdr:rowOff>2117</xdr:rowOff>
    </xdr:to>
    <xdr:sp macro="" textlink="">
      <xdr:nvSpPr>
        <xdr:cNvPr id="5" name="Rectangle: Rounded Corners 4">
          <a:hlinkClick xmlns:r="http://schemas.openxmlformats.org/officeDocument/2006/relationships" r:id="rId4"/>
          <a:extLst>
            <a:ext uri="{FF2B5EF4-FFF2-40B4-BE49-F238E27FC236}">
              <a16:creationId xmlns:a16="http://schemas.microsoft.com/office/drawing/2014/main" id="{DFDF1DFD-32FE-4515-8677-4149ABBFECCA}"/>
            </a:ext>
          </a:extLst>
        </xdr:cNvPr>
        <xdr:cNvSpPr/>
      </xdr:nvSpPr>
      <xdr:spPr>
        <a:xfrm>
          <a:off x="5162550" y="171450"/>
          <a:ext cx="104774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Forecast</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473677</xdr:colOff>
      <xdr:row>9</xdr:row>
      <xdr:rowOff>150585</xdr:rowOff>
    </xdr:from>
    <xdr:to>
      <xdr:col>6</xdr:col>
      <xdr:colOff>789213</xdr:colOff>
      <xdr:row>28</xdr:row>
      <xdr:rowOff>13606</xdr:rowOff>
    </xdr:to>
    <xdr:graphicFrame macro="">
      <xdr:nvGraphicFramePr>
        <xdr:cNvPr id="3" name="Chart 2">
          <a:extLst>
            <a:ext uri="{FF2B5EF4-FFF2-40B4-BE49-F238E27FC236}">
              <a16:creationId xmlns:a16="http://schemas.microsoft.com/office/drawing/2014/main" id="{084D181E-6F12-8BA6-9CDF-F4F0E3045D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18</xdr:col>
      <xdr:colOff>265793</xdr:colOff>
      <xdr:row>10</xdr:row>
      <xdr:rowOff>67809</xdr:rowOff>
    </xdr:from>
    <xdr:to>
      <xdr:col>31</xdr:col>
      <xdr:colOff>585108</xdr:colOff>
      <xdr:row>36</xdr:row>
      <xdr:rowOff>81643</xdr:rowOff>
    </xdr:to>
    <xdr:graphicFrame macro="">
      <xdr:nvGraphicFramePr>
        <xdr:cNvPr id="6" name="Chart 5">
          <a:extLst>
            <a:ext uri="{FF2B5EF4-FFF2-40B4-BE49-F238E27FC236}">
              <a16:creationId xmlns:a16="http://schemas.microsoft.com/office/drawing/2014/main" id="{2F8B3D46-C127-65DB-182C-00EEB44DB5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135731</xdr:colOff>
      <xdr:row>44</xdr:row>
      <xdr:rowOff>127397</xdr:rowOff>
    </xdr:from>
    <xdr:to>
      <xdr:col>8</xdr:col>
      <xdr:colOff>400050</xdr:colOff>
      <xdr:row>61</xdr:row>
      <xdr:rowOff>66675</xdr:rowOff>
    </xdr:to>
    <xdr:graphicFrame macro="">
      <xdr:nvGraphicFramePr>
        <xdr:cNvPr id="4" name="Chart 3">
          <a:extLst>
            <a:ext uri="{FF2B5EF4-FFF2-40B4-BE49-F238E27FC236}">
              <a16:creationId xmlns:a16="http://schemas.microsoft.com/office/drawing/2014/main" id="{A42FA4A2-8BA0-7A3F-0998-3212074FC20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171450</xdr:colOff>
      <xdr:row>48</xdr:row>
      <xdr:rowOff>138112</xdr:rowOff>
    </xdr:from>
    <xdr:to>
      <xdr:col>20</xdr:col>
      <xdr:colOff>152400</xdr:colOff>
      <xdr:row>63</xdr:row>
      <xdr:rowOff>23812</xdr:rowOff>
    </xdr:to>
    <xdr:graphicFrame macro="">
      <xdr:nvGraphicFramePr>
        <xdr:cNvPr id="5" name="Chart 4">
          <a:extLst>
            <a:ext uri="{FF2B5EF4-FFF2-40B4-BE49-F238E27FC236}">
              <a16:creationId xmlns:a16="http://schemas.microsoft.com/office/drawing/2014/main" id="{F1187BF2-FA55-6A10-F5A0-42DD0C3AB4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8</xdr:col>
      <xdr:colOff>542925</xdr:colOff>
      <xdr:row>73</xdr:row>
      <xdr:rowOff>9525</xdr:rowOff>
    </xdr:from>
    <xdr:to>
      <xdr:col>9</xdr:col>
      <xdr:colOff>579663</xdr:colOff>
      <xdr:row>87</xdr:row>
      <xdr:rowOff>9525</xdr:rowOff>
    </xdr:to>
    <mc:AlternateContent xmlns:mc="http://schemas.openxmlformats.org/markup-compatibility/2006" xmlns:a14="http://schemas.microsoft.com/office/drawing/2010/main">
      <mc:Choice Requires="a14">
        <xdr:graphicFrame macro="">
          <xdr:nvGraphicFramePr>
            <xdr:cNvPr id="8" name="order_status">
              <a:extLst>
                <a:ext uri="{FF2B5EF4-FFF2-40B4-BE49-F238E27FC236}">
                  <a16:creationId xmlns:a16="http://schemas.microsoft.com/office/drawing/2014/main" id="{124E7EFF-FC64-544E-C435-119F17AFCE61}"/>
                </a:ext>
              </a:extLst>
            </xdr:cNvPr>
            <xdr:cNvGraphicFramePr/>
          </xdr:nvGraphicFramePr>
          <xdr:xfrm>
            <a:off x="0" y="0"/>
            <a:ext cx="0" cy="0"/>
          </xdr:xfrm>
          <a:graphic>
            <a:graphicData uri="http://schemas.microsoft.com/office/drawing/2010/slicer">
              <sle:slicer xmlns:sle="http://schemas.microsoft.com/office/drawing/2010/slicer" name="order_status"/>
            </a:graphicData>
          </a:graphic>
        </xdr:graphicFrame>
      </mc:Choice>
      <mc:Fallback xmlns="">
        <xdr:sp macro="" textlink="">
          <xdr:nvSpPr>
            <xdr:cNvPr id="0" name=""/>
            <xdr:cNvSpPr>
              <a:spLocks noTextEdit="1"/>
            </xdr:cNvSpPr>
          </xdr:nvSpPr>
          <xdr:spPr>
            <a:xfrm>
              <a:off x="8810625" y="13916025"/>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304800</xdr:colOff>
      <xdr:row>73</xdr:row>
      <xdr:rowOff>9525</xdr:rowOff>
    </xdr:from>
    <xdr:to>
      <xdr:col>12</xdr:col>
      <xdr:colOff>42182</xdr:colOff>
      <xdr:row>87</xdr:row>
      <xdr:rowOff>9525</xdr:rowOff>
    </xdr:to>
    <mc:AlternateContent xmlns:mc="http://schemas.openxmlformats.org/markup-compatibility/2006" xmlns:a14="http://schemas.microsoft.com/office/drawing/2010/main">
      <mc:Choice Requires="a14">
        <xdr:graphicFrame macro="">
          <xdr:nvGraphicFramePr>
            <xdr:cNvPr id="9" name="payment_types">
              <a:extLst>
                <a:ext uri="{FF2B5EF4-FFF2-40B4-BE49-F238E27FC236}">
                  <a16:creationId xmlns:a16="http://schemas.microsoft.com/office/drawing/2014/main" id="{644AB2C0-0459-7EB3-65D4-08743D09C420}"/>
                </a:ext>
              </a:extLst>
            </xdr:cNvPr>
            <xdr:cNvGraphicFramePr/>
          </xdr:nvGraphicFramePr>
          <xdr:xfrm>
            <a:off x="0" y="0"/>
            <a:ext cx="0" cy="0"/>
          </xdr:xfrm>
          <a:graphic>
            <a:graphicData uri="http://schemas.microsoft.com/office/drawing/2010/slicer">
              <sle:slicer xmlns:sle="http://schemas.microsoft.com/office/drawing/2010/slicer" name="payment_types"/>
            </a:graphicData>
          </a:graphic>
        </xdr:graphicFrame>
      </mc:Choice>
      <mc:Fallback xmlns="">
        <xdr:sp macro="" textlink="">
          <xdr:nvSpPr>
            <xdr:cNvPr id="0" name=""/>
            <xdr:cNvSpPr>
              <a:spLocks noTextEdit="1"/>
            </xdr:cNvSpPr>
          </xdr:nvSpPr>
          <xdr:spPr>
            <a:xfrm>
              <a:off x="10820400" y="13916025"/>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719817</xdr:colOff>
      <xdr:row>74</xdr:row>
      <xdr:rowOff>118381</xdr:rowOff>
    </xdr:from>
    <xdr:to>
      <xdr:col>14</xdr:col>
      <xdr:colOff>379501</xdr:colOff>
      <xdr:row>82</xdr:row>
      <xdr:rowOff>4082</xdr:rowOff>
    </xdr:to>
    <mc:AlternateContent xmlns:mc="http://schemas.openxmlformats.org/markup-compatibility/2006" xmlns:tsle="http://schemas.microsoft.com/office/drawing/2012/timeslicer">
      <mc:Choice Requires="tsle">
        <xdr:graphicFrame macro="">
          <xdr:nvGraphicFramePr>
            <xdr:cNvPr id="10" name="order_date">
              <a:extLst>
                <a:ext uri="{FF2B5EF4-FFF2-40B4-BE49-F238E27FC236}">
                  <a16:creationId xmlns:a16="http://schemas.microsoft.com/office/drawing/2014/main" id="{71DE0D06-0091-7248-40F4-0FDB8C81222A}"/>
                </a:ext>
              </a:extLst>
            </xdr:cNvPr>
            <xdr:cNvGraphicFramePr>
              <a:graphicFrameLocks/>
            </xdr:cNvGraphicFramePr>
          </xdr:nvGraphicFramePr>
          <xdr:xfrm>
            <a:off x="0" y="0"/>
            <a:ext cx="0" cy="0"/>
          </xdr:xfrm>
          <a:graphic>
            <a:graphicData uri="http://schemas.microsoft.com/office/drawing/2012/timeslicer">
              <tsle:timeslicer name="order_date"/>
            </a:graphicData>
          </a:graphic>
        </xdr:graphicFrame>
      </mc:Choice>
      <mc:Fallback xmlns="">
        <xdr:sp macro="" textlink="">
          <xdr:nvSpPr>
            <xdr:cNvPr id="0" name=""/>
            <xdr:cNvSpPr>
              <a:spLocks noTextEdit="1"/>
            </xdr:cNvSpPr>
          </xdr:nvSpPr>
          <xdr:spPr>
            <a:xfrm>
              <a:off x="18068924" y="14283417"/>
              <a:ext cx="2000113" cy="1409701"/>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2</xdr:col>
      <xdr:colOff>251732</xdr:colOff>
      <xdr:row>111</xdr:row>
      <xdr:rowOff>138791</xdr:rowOff>
    </xdr:from>
    <xdr:to>
      <xdr:col>6</xdr:col>
      <xdr:colOff>408215</xdr:colOff>
      <xdr:row>131</xdr:row>
      <xdr:rowOff>81642</xdr:rowOff>
    </xdr:to>
    <xdr:graphicFrame macro="">
      <xdr:nvGraphicFramePr>
        <xdr:cNvPr id="2" name="Chart 1">
          <a:extLst>
            <a:ext uri="{FF2B5EF4-FFF2-40B4-BE49-F238E27FC236}">
              <a16:creationId xmlns:a16="http://schemas.microsoft.com/office/drawing/2014/main" id="{0A9FE5AB-60C5-2EB6-B540-E623B73AE1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588818</xdr:colOff>
      <xdr:row>113</xdr:row>
      <xdr:rowOff>65809</xdr:rowOff>
    </xdr:from>
    <xdr:to>
      <xdr:col>14</xdr:col>
      <xdr:colOff>489857</xdr:colOff>
      <xdr:row>130</xdr:row>
      <xdr:rowOff>0</xdr:rowOff>
    </xdr:to>
    <xdr:graphicFrame macro="">
      <xdr:nvGraphicFramePr>
        <xdr:cNvPr id="11" name="Chart 10">
          <a:extLst>
            <a:ext uri="{FF2B5EF4-FFF2-40B4-BE49-F238E27FC236}">
              <a16:creationId xmlns:a16="http://schemas.microsoft.com/office/drawing/2014/main" id="{B03F4161-0580-14F3-3BC7-8167EA3C3B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17</xdr:col>
      <xdr:colOff>861787</xdr:colOff>
      <xdr:row>1</xdr:row>
      <xdr:rowOff>136071</xdr:rowOff>
    </xdr:from>
    <xdr:to>
      <xdr:col>19</xdr:col>
      <xdr:colOff>385535</xdr:colOff>
      <xdr:row>3</xdr:row>
      <xdr:rowOff>143631</xdr:rowOff>
    </xdr:to>
    <xdr:sp macro="" textlink="">
      <xdr:nvSpPr>
        <xdr:cNvPr id="16" name="Rectangle: Rounded Corners 15">
          <a:hlinkClick xmlns:r="http://schemas.openxmlformats.org/officeDocument/2006/relationships" r:id="rId7"/>
          <a:extLst>
            <a:ext uri="{FF2B5EF4-FFF2-40B4-BE49-F238E27FC236}">
              <a16:creationId xmlns:a16="http://schemas.microsoft.com/office/drawing/2014/main" id="{446517A6-2BD3-4C9E-8034-8E426B540B27}"/>
            </a:ext>
          </a:extLst>
        </xdr:cNvPr>
        <xdr:cNvSpPr/>
      </xdr:nvSpPr>
      <xdr:spPr>
        <a:xfrm>
          <a:off x="21381358" y="326571"/>
          <a:ext cx="114299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Dashboard</a:t>
          </a:r>
        </a:p>
      </xdr:txBody>
    </xdr:sp>
    <xdr:clientData/>
  </xdr:twoCellAnchor>
  <xdr:twoCellAnchor>
    <xdr:from>
      <xdr:col>16</xdr:col>
      <xdr:colOff>690942</xdr:colOff>
      <xdr:row>1</xdr:row>
      <xdr:rowOff>136071</xdr:rowOff>
    </xdr:from>
    <xdr:to>
      <xdr:col>17</xdr:col>
      <xdr:colOff>745369</xdr:colOff>
      <xdr:row>3</xdr:row>
      <xdr:rowOff>143631</xdr:rowOff>
    </xdr:to>
    <xdr:sp macro="" textlink="">
      <xdr:nvSpPr>
        <xdr:cNvPr id="17" name="Rectangle: Rounded Corners 16">
          <a:hlinkClick xmlns:r="http://schemas.openxmlformats.org/officeDocument/2006/relationships" r:id="rId8"/>
          <a:extLst>
            <a:ext uri="{FF2B5EF4-FFF2-40B4-BE49-F238E27FC236}">
              <a16:creationId xmlns:a16="http://schemas.microsoft.com/office/drawing/2014/main" id="{2F086F37-F9A3-4C90-8441-B707A8291A47}"/>
            </a:ext>
          </a:extLst>
        </xdr:cNvPr>
        <xdr:cNvSpPr/>
      </xdr:nvSpPr>
      <xdr:spPr>
        <a:xfrm>
          <a:off x="20217192" y="326571"/>
          <a:ext cx="104774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Analysis</a:t>
          </a:r>
        </a:p>
      </xdr:txBody>
    </xdr:sp>
    <xdr:clientData/>
  </xdr:twoCellAnchor>
  <xdr:twoCellAnchor>
    <xdr:from>
      <xdr:col>15</xdr:col>
      <xdr:colOff>258536</xdr:colOff>
      <xdr:row>1</xdr:row>
      <xdr:rowOff>136071</xdr:rowOff>
    </xdr:from>
    <xdr:to>
      <xdr:col>16</xdr:col>
      <xdr:colOff>585105</xdr:colOff>
      <xdr:row>3</xdr:row>
      <xdr:rowOff>143631</xdr:rowOff>
    </xdr:to>
    <xdr:sp macro="" textlink="">
      <xdr:nvSpPr>
        <xdr:cNvPr id="18" name="Rectangle: Rounded Corners 17">
          <a:hlinkClick xmlns:r="http://schemas.openxmlformats.org/officeDocument/2006/relationships" r:id="rId9"/>
          <a:extLst>
            <a:ext uri="{FF2B5EF4-FFF2-40B4-BE49-F238E27FC236}">
              <a16:creationId xmlns:a16="http://schemas.microsoft.com/office/drawing/2014/main" id="{AC0C7E1B-9E3E-44F8-B5C4-9F6CA7A964B2}"/>
            </a:ext>
          </a:extLst>
        </xdr:cNvPr>
        <xdr:cNvSpPr/>
      </xdr:nvSpPr>
      <xdr:spPr>
        <a:xfrm>
          <a:off x="19063607" y="326571"/>
          <a:ext cx="104774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Forecast</a:t>
          </a:r>
        </a:p>
      </xdr:txBody>
    </xdr:sp>
    <xdr:clientData/>
  </xdr:twoCellAnchor>
  <xdr:twoCellAnchor>
    <xdr:from>
      <xdr:col>3</xdr:col>
      <xdr:colOff>523874</xdr:colOff>
      <xdr:row>79</xdr:row>
      <xdr:rowOff>95250</xdr:rowOff>
    </xdr:from>
    <xdr:to>
      <xdr:col>7</xdr:col>
      <xdr:colOff>462643</xdr:colOff>
      <xdr:row>100</xdr:row>
      <xdr:rowOff>176893</xdr:rowOff>
    </xdr:to>
    <xdr:graphicFrame macro="">
      <xdr:nvGraphicFramePr>
        <xdr:cNvPr id="19" name="Chart 18">
          <a:extLst>
            <a:ext uri="{FF2B5EF4-FFF2-40B4-BE49-F238E27FC236}">
              <a16:creationId xmlns:a16="http://schemas.microsoft.com/office/drawing/2014/main" id="{276D32EA-FF16-1672-D082-A3F463F5D2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134102</xdr:colOff>
      <xdr:row>0</xdr:row>
      <xdr:rowOff>114300</xdr:rowOff>
    </xdr:from>
    <xdr:to>
      <xdr:col>21</xdr:col>
      <xdr:colOff>300790</xdr:colOff>
      <xdr:row>32</xdr:row>
      <xdr:rowOff>166688</xdr:rowOff>
    </xdr:to>
    <xdr:sp macro="" textlink="">
      <xdr:nvSpPr>
        <xdr:cNvPr id="2" name="Rectangle 1">
          <a:extLst>
            <a:ext uri="{FF2B5EF4-FFF2-40B4-BE49-F238E27FC236}">
              <a16:creationId xmlns:a16="http://schemas.microsoft.com/office/drawing/2014/main" id="{01F22623-889A-4E92-B8BF-E3CEA741EB4F}"/>
            </a:ext>
          </a:extLst>
        </xdr:cNvPr>
        <xdr:cNvSpPr/>
      </xdr:nvSpPr>
      <xdr:spPr>
        <a:xfrm>
          <a:off x="1962902" y="114300"/>
          <a:ext cx="11139488" cy="6148388"/>
        </a:xfrm>
        <a:prstGeom prst="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 wrap="square" rtlCol="0" anchor="b" anchorCtr="1"/>
        <a:lstStyle/>
        <a:p>
          <a:pPr algn="ctr"/>
          <a:endParaRPr lang="en-US" sz="1100">
            <a:ln>
              <a:noFill/>
            </a:ln>
            <a:noFill/>
          </a:endParaRPr>
        </a:p>
      </xdr:txBody>
    </xdr:sp>
    <xdr:clientData/>
  </xdr:twoCellAnchor>
  <xdr:twoCellAnchor>
    <xdr:from>
      <xdr:col>3</xdr:col>
      <xdr:colOff>200026</xdr:colOff>
      <xdr:row>0</xdr:row>
      <xdr:rowOff>178593</xdr:rowOff>
    </xdr:from>
    <xdr:to>
      <xdr:col>21</xdr:col>
      <xdr:colOff>201083</xdr:colOff>
      <xdr:row>4</xdr:row>
      <xdr:rowOff>95249</xdr:rowOff>
    </xdr:to>
    <xdr:sp macro="" textlink="">
      <xdr:nvSpPr>
        <xdr:cNvPr id="3" name="Rectangle: Rounded Corners 2">
          <a:extLst>
            <a:ext uri="{FF2B5EF4-FFF2-40B4-BE49-F238E27FC236}">
              <a16:creationId xmlns:a16="http://schemas.microsoft.com/office/drawing/2014/main" id="{E8FA4807-D956-4CC4-9A5D-12CA1CEEEAB2}"/>
            </a:ext>
          </a:extLst>
        </xdr:cNvPr>
        <xdr:cNvSpPr/>
      </xdr:nvSpPr>
      <xdr:spPr>
        <a:xfrm>
          <a:off x="2041526" y="178593"/>
          <a:ext cx="11050057" cy="678656"/>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3600" b="1" baseline="0">
              <a:solidFill>
                <a:srgbClr val="002060"/>
              </a:solidFill>
              <a:effectLst/>
              <a:latin typeface="Calibri" panose="020F0502020204030204" pitchFamily="34" charset="0"/>
              <a:ea typeface="+mn-ea"/>
              <a:cs typeface="Calibri" panose="020F0502020204030204" pitchFamily="34" charset="0"/>
            </a:rPr>
            <a:t>Brazilian E-Commerce Dashboard</a:t>
          </a:r>
          <a:r>
            <a:rPr lang="ar-EG" sz="3600" b="1" baseline="0">
              <a:solidFill>
                <a:srgbClr val="002060"/>
              </a:solidFill>
              <a:effectLst/>
              <a:latin typeface="Calibri" panose="020F0502020204030204" pitchFamily="34" charset="0"/>
              <a:ea typeface="+mn-ea"/>
              <a:cs typeface="Calibri" panose="020F0502020204030204" pitchFamily="34" charset="0"/>
            </a:rPr>
            <a:t>  </a:t>
          </a:r>
          <a:endParaRPr lang="en-US" sz="3600" b="1">
            <a:solidFill>
              <a:srgbClr val="002060"/>
            </a:solidFill>
            <a:latin typeface="Calibri" panose="020F0502020204030204" pitchFamily="34" charset="0"/>
            <a:cs typeface="Calibri" panose="020F0502020204030204" pitchFamily="34" charset="0"/>
          </a:endParaRPr>
        </a:p>
      </xdr:txBody>
    </xdr:sp>
    <xdr:clientData/>
  </xdr:twoCellAnchor>
  <xdr:oneCellAnchor>
    <xdr:from>
      <xdr:col>20</xdr:col>
      <xdr:colOff>57416</xdr:colOff>
      <xdr:row>0</xdr:row>
      <xdr:rowOff>118267</xdr:rowOff>
    </xdr:from>
    <xdr:ext cx="721520" cy="721520"/>
    <xdr:pic>
      <xdr:nvPicPr>
        <xdr:cNvPr id="4" name="Graphic 3" descr="Register with solid fill">
          <a:extLst>
            <a:ext uri="{FF2B5EF4-FFF2-40B4-BE49-F238E27FC236}">
              <a16:creationId xmlns:a16="http://schemas.microsoft.com/office/drawing/2014/main" id="{672AB574-026F-46BF-A73B-8030AE32DB39}"/>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2201791" y="118267"/>
          <a:ext cx="721520" cy="721520"/>
        </a:xfrm>
        <a:prstGeom prst="rect">
          <a:avLst/>
        </a:prstGeom>
      </xdr:spPr>
    </xdr:pic>
    <xdr:clientData/>
  </xdr:oneCellAnchor>
  <xdr:twoCellAnchor editAs="oneCell">
    <xdr:from>
      <xdr:col>0</xdr:col>
      <xdr:colOff>69055</xdr:colOff>
      <xdr:row>0</xdr:row>
      <xdr:rowOff>126206</xdr:rowOff>
    </xdr:from>
    <xdr:to>
      <xdr:col>3</xdr:col>
      <xdr:colOff>95250</xdr:colOff>
      <xdr:row>12</xdr:row>
      <xdr:rowOff>166687</xdr:rowOff>
    </xdr:to>
    <mc:AlternateContent xmlns:mc="http://schemas.openxmlformats.org/markup-compatibility/2006" xmlns:a14="http://schemas.microsoft.com/office/drawing/2010/main">
      <mc:Choice Requires="a14">
        <xdr:graphicFrame macro="">
          <xdr:nvGraphicFramePr>
            <xdr:cNvPr id="5" name="Order Status ">
              <a:extLst>
                <a:ext uri="{FF2B5EF4-FFF2-40B4-BE49-F238E27FC236}">
                  <a16:creationId xmlns:a16="http://schemas.microsoft.com/office/drawing/2014/main" id="{C00E36C3-D29F-45DC-9B57-72134A3C09E1}"/>
                </a:ext>
              </a:extLst>
            </xdr:cNvPr>
            <xdr:cNvGraphicFramePr/>
          </xdr:nvGraphicFramePr>
          <xdr:xfrm>
            <a:off x="0" y="0"/>
            <a:ext cx="0" cy="0"/>
          </xdr:xfrm>
          <a:graphic>
            <a:graphicData uri="http://schemas.microsoft.com/office/drawing/2010/slicer">
              <sle:slicer xmlns:sle="http://schemas.microsoft.com/office/drawing/2010/slicer" name="Order Status "/>
            </a:graphicData>
          </a:graphic>
        </xdr:graphicFrame>
      </mc:Choice>
      <mc:Fallback xmlns="">
        <xdr:sp macro="" textlink="">
          <xdr:nvSpPr>
            <xdr:cNvPr id="0" name=""/>
            <xdr:cNvSpPr>
              <a:spLocks noTextEdit="1"/>
            </xdr:cNvSpPr>
          </xdr:nvSpPr>
          <xdr:spPr>
            <a:xfrm>
              <a:off x="69055" y="126206"/>
              <a:ext cx="1863159" cy="23264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50006</xdr:colOff>
      <xdr:row>12</xdr:row>
      <xdr:rowOff>188118</xdr:rowOff>
    </xdr:from>
    <xdr:to>
      <xdr:col>3</xdr:col>
      <xdr:colOff>83345</xdr:colOff>
      <xdr:row>25</xdr:row>
      <xdr:rowOff>45243</xdr:rowOff>
    </xdr:to>
    <mc:AlternateContent xmlns:mc="http://schemas.openxmlformats.org/markup-compatibility/2006">
      <mc:Choice xmlns:a14="http://schemas.microsoft.com/office/drawing/2010/main" Requires="a14">
        <xdr:graphicFrame macro="">
          <xdr:nvGraphicFramePr>
            <xdr:cNvPr id="6" name="payment_types 1">
              <a:extLst>
                <a:ext uri="{FF2B5EF4-FFF2-40B4-BE49-F238E27FC236}">
                  <a16:creationId xmlns:a16="http://schemas.microsoft.com/office/drawing/2014/main" id="{B108D24A-E9E4-46B9-8B45-0388536E8918}"/>
                </a:ext>
              </a:extLst>
            </xdr:cNvPr>
            <xdr:cNvGraphicFramePr/>
          </xdr:nvGraphicFramePr>
          <xdr:xfrm>
            <a:off x="0" y="0"/>
            <a:ext cx="0" cy="0"/>
          </xdr:xfrm>
          <a:graphic>
            <a:graphicData uri="http://schemas.microsoft.com/office/drawing/2010/slicer">
              <sle:slicer xmlns:sle="http://schemas.microsoft.com/office/drawing/2010/slicer" name="payment_types 1"/>
            </a:graphicData>
          </a:graphic>
        </xdr:graphicFrame>
      </mc:Choice>
      <mc:Fallback>
        <xdr:sp macro="" textlink="">
          <xdr:nvSpPr>
            <xdr:cNvPr id="0" name=""/>
            <xdr:cNvSpPr>
              <a:spLocks noTextEdit="1"/>
            </xdr:cNvSpPr>
          </xdr:nvSpPr>
          <xdr:spPr>
            <a:xfrm>
              <a:off x="50006" y="2474118"/>
              <a:ext cx="1870303" cy="23336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209551</xdr:colOff>
      <xdr:row>4</xdr:row>
      <xdr:rowOff>188119</xdr:rowOff>
    </xdr:from>
    <xdr:to>
      <xdr:col>6</xdr:col>
      <xdr:colOff>492919</xdr:colOff>
      <xdr:row>12</xdr:row>
      <xdr:rowOff>35719</xdr:rowOff>
    </xdr:to>
    <xdr:sp macro="" textlink="">
      <xdr:nvSpPr>
        <xdr:cNvPr id="7" name="Rectangle: Rounded Corners 6">
          <a:extLst>
            <a:ext uri="{FF2B5EF4-FFF2-40B4-BE49-F238E27FC236}">
              <a16:creationId xmlns:a16="http://schemas.microsoft.com/office/drawing/2014/main" id="{7E6D0B61-E479-4DD1-AD8C-5C73E2A7B400}"/>
            </a:ext>
          </a:extLst>
        </xdr:cNvPr>
        <xdr:cNvSpPr/>
      </xdr:nvSpPr>
      <xdr:spPr>
        <a:xfrm>
          <a:off x="2019301" y="950119"/>
          <a:ext cx="2093118" cy="1371600"/>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a:solidFill>
                <a:srgbClr val="002060"/>
              </a:solidFill>
            </a:rPr>
            <a:t>Total</a:t>
          </a:r>
          <a:r>
            <a:rPr lang="en-US" sz="2000" b="1" baseline="0">
              <a:solidFill>
                <a:srgbClr val="002060"/>
              </a:solidFill>
            </a:rPr>
            <a:t> Revenue</a:t>
          </a:r>
          <a:endParaRPr lang="en-US" sz="2000" b="1">
            <a:solidFill>
              <a:srgbClr val="002060"/>
            </a:solidFill>
          </a:endParaRPr>
        </a:p>
      </xdr:txBody>
    </xdr:sp>
    <xdr:clientData/>
  </xdr:twoCellAnchor>
  <xdr:twoCellAnchor>
    <xdr:from>
      <xdr:col>6</xdr:col>
      <xdr:colOff>569120</xdr:colOff>
      <xdr:row>5</xdr:row>
      <xdr:rowOff>21430</xdr:rowOff>
    </xdr:from>
    <xdr:to>
      <xdr:col>10</xdr:col>
      <xdr:colOff>247651</xdr:colOff>
      <xdr:row>12</xdr:row>
      <xdr:rowOff>11905</xdr:rowOff>
    </xdr:to>
    <xdr:sp macro="" textlink="">
      <xdr:nvSpPr>
        <xdr:cNvPr id="21" name="Rectangle: Rounded Corners 20">
          <a:extLst>
            <a:ext uri="{FF2B5EF4-FFF2-40B4-BE49-F238E27FC236}">
              <a16:creationId xmlns:a16="http://schemas.microsoft.com/office/drawing/2014/main" id="{BFC89D16-4ED4-62A5-C8C7-6FC20A5B3AAE}"/>
            </a:ext>
          </a:extLst>
        </xdr:cNvPr>
        <xdr:cNvSpPr/>
      </xdr:nvSpPr>
      <xdr:spPr>
        <a:xfrm>
          <a:off x="4212433" y="973930"/>
          <a:ext cx="2107406" cy="1323975"/>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a:solidFill>
                <a:srgbClr val="002060"/>
              </a:solidFill>
            </a:rPr>
            <a:t>Total Payments</a:t>
          </a:r>
        </a:p>
      </xdr:txBody>
    </xdr:sp>
    <xdr:clientData/>
  </xdr:twoCellAnchor>
  <xdr:twoCellAnchor>
    <xdr:from>
      <xdr:col>10</xdr:col>
      <xdr:colOff>295274</xdr:colOff>
      <xdr:row>5</xdr:row>
      <xdr:rowOff>19051</xdr:rowOff>
    </xdr:from>
    <xdr:to>
      <xdr:col>13</xdr:col>
      <xdr:colOff>578643</xdr:colOff>
      <xdr:row>11</xdr:row>
      <xdr:rowOff>166687</xdr:rowOff>
    </xdr:to>
    <xdr:sp macro="" textlink="">
      <xdr:nvSpPr>
        <xdr:cNvPr id="22" name="Rectangle: Rounded Corners 21">
          <a:extLst>
            <a:ext uri="{FF2B5EF4-FFF2-40B4-BE49-F238E27FC236}">
              <a16:creationId xmlns:a16="http://schemas.microsoft.com/office/drawing/2014/main" id="{B3A6CA84-E0A9-B095-316E-579FA95AE83F}"/>
            </a:ext>
          </a:extLst>
        </xdr:cNvPr>
        <xdr:cNvSpPr/>
      </xdr:nvSpPr>
      <xdr:spPr>
        <a:xfrm>
          <a:off x="6367462" y="971551"/>
          <a:ext cx="2105025" cy="1290636"/>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i="0" u="none" strike="noStrike">
              <a:solidFill>
                <a:srgbClr val="002060"/>
              </a:solidFill>
              <a:effectLst/>
              <a:latin typeface="+mn-lt"/>
              <a:ea typeface="+mn-ea"/>
              <a:cs typeface="+mn-cs"/>
            </a:rPr>
            <a:t>Expected Revenue</a:t>
          </a:r>
          <a:r>
            <a:rPr lang="en-US" sz="1800" b="1" i="0">
              <a:solidFill>
                <a:srgbClr val="002060"/>
              </a:solidFill>
            </a:rPr>
            <a:t> </a:t>
          </a:r>
        </a:p>
      </xdr:txBody>
    </xdr:sp>
    <xdr:clientData/>
  </xdr:twoCellAnchor>
  <xdr:twoCellAnchor>
    <xdr:from>
      <xdr:col>14</xdr:col>
      <xdr:colOff>64294</xdr:colOff>
      <xdr:row>5</xdr:row>
      <xdr:rowOff>7143</xdr:rowOff>
    </xdr:from>
    <xdr:to>
      <xdr:col>17</xdr:col>
      <xdr:colOff>378619</xdr:colOff>
      <xdr:row>11</xdr:row>
      <xdr:rowOff>154780</xdr:rowOff>
    </xdr:to>
    <xdr:sp macro="" textlink="">
      <xdr:nvSpPr>
        <xdr:cNvPr id="23" name="Rectangle: Rounded Corners 22">
          <a:extLst>
            <a:ext uri="{FF2B5EF4-FFF2-40B4-BE49-F238E27FC236}">
              <a16:creationId xmlns:a16="http://schemas.microsoft.com/office/drawing/2014/main" id="{2176767B-E10D-B73C-D58E-0DA0CA8782A2}"/>
            </a:ext>
          </a:extLst>
        </xdr:cNvPr>
        <xdr:cNvSpPr/>
      </xdr:nvSpPr>
      <xdr:spPr>
        <a:xfrm>
          <a:off x="8565357" y="959643"/>
          <a:ext cx="2135981" cy="1290637"/>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i="0" u="none" strike="noStrike">
              <a:solidFill>
                <a:srgbClr val="002060"/>
              </a:solidFill>
              <a:effectLst/>
              <a:latin typeface="+mn-lt"/>
              <a:ea typeface="+mn-ea"/>
              <a:cs typeface="+mn-cs"/>
            </a:rPr>
            <a:t>Average Order Value</a:t>
          </a:r>
          <a:r>
            <a:rPr lang="en-US" sz="1600" b="1">
              <a:solidFill>
                <a:srgbClr val="002060"/>
              </a:solidFill>
            </a:rPr>
            <a:t> </a:t>
          </a:r>
        </a:p>
      </xdr:txBody>
    </xdr:sp>
    <xdr:clientData/>
  </xdr:twoCellAnchor>
  <xdr:twoCellAnchor>
    <xdr:from>
      <xdr:col>17</xdr:col>
      <xdr:colOff>461962</xdr:colOff>
      <xdr:row>5</xdr:row>
      <xdr:rowOff>7144</xdr:rowOff>
    </xdr:from>
    <xdr:to>
      <xdr:col>21</xdr:col>
      <xdr:colOff>185737</xdr:colOff>
      <xdr:row>11</xdr:row>
      <xdr:rowOff>119062</xdr:rowOff>
    </xdr:to>
    <xdr:sp macro="" textlink="">
      <xdr:nvSpPr>
        <xdr:cNvPr id="24" name="Rectangle: Rounded Corners 23">
          <a:extLst>
            <a:ext uri="{FF2B5EF4-FFF2-40B4-BE49-F238E27FC236}">
              <a16:creationId xmlns:a16="http://schemas.microsoft.com/office/drawing/2014/main" id="{B632EE0F-AA95-2167-9FA7-27FE1B4DA7A1}"/>
            </a:ext>
          </a:extLst>
        </xdr:cNvPr>
        <xdr:cNvSpPr/>
      </xdr:nvSpPr>
      <xdr:spPr>
        <a:xfrm>
          <a:off x="10784681" y="959644"/>
          <a:ext cx="2152650" cy="1254918"/>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i="0" u="none" strike="noStrike">
              <a:solidFill>
                <a:srgbClr val="002060"/>
              </a:solidFill>
              <a:effectLst/>
              <a:latin typeface="+mn-lt"/>
              <a:ea typeface="+mn-ea"/>
              <a:cs typeface="+mn-cs"/>
            </a:rPr>
            <a:t>Canceled Orders</a:t>
          </a:r>
          <a:r>
            <a:rPr lang="en-US" sz="2000" b="1">
              <a:solidFill>
                <a:srgbClr val="002060"/>
              </a:solidFill>
            </a:rPr>
            <a:t> </a:t>
          </a:r>
        </a:p>
      </xdr:txBody>
    </xdr:sp>
    <xdr:clientData/>
  </xdr:twoCellAnchor>
  <xdr:twoCellAnchor editAs="oneCell">
    <xdr:from>
      <xdr:col>0</xdr:col>
      <xdr:colOff>59533</xdr:colOff>
      <xdr:row>25</xdr:row>
      <xdr:rowOff>95250</xdr:rowOff>
    </xdr:from>
    <xdr:to>
      <xdr:col>3</xdr:col>
      <xdr:colOff>83345</xdr:colOff>
      <xdr:row>32</xdr:row>
      <xdr:rowOff>123825</xdr:rowOff>
    </xdr:to>
    <mc:AlternateContent xmlns:mc="http://schemas.openxmlformats.org/markup-compatibility/2006" xmlns:tsle="http://schemas.microsoft.com/office/drawing/2012/timeslicer">
      <mc:Choice Requires="tsle">
        <xdr:graphicFrame macro="">
          <xdr:nvGraphicFramePr>
            <xdr:cNvPr id="26" name="order_date 1">
              <a:extLst>
                <a:ext uri="{FF2B5EF4-FFF2-40B4-BE49-F238E27FC236}">
                  <a16:creationId xmlns:a16="http://schemas.microsoft.com/office/drawing/2014/main" id="{1C4E3439-308F-4A77-AEE9-B70A0E7DDE89}"/>
                </a:ext>
              </a:extLst>
            </xdr:cNvPr>
            <xdr:cNvGraphicFramePr>
              <a:graphicFrameLocks/>
            </xdr:cNvGraphicFramePr>
          </xdr:nvGraphicFramePr>
          <xdr:xfrm>
            <a:off x="0" y="0"/>
            <a:ext cx="0" cy="0"/>
          </xdr:xfrm>
          <a:graphic>
            <a:graphicData uri="http://schemas.microsoft.com/office/drawing/2012/timeslicer">
              <tsle:timeslicer name="order_date 1"/>
            </a:graphicData>
          </a:graphic>
        </xdr:graphicFrame>
      </mc:Choice>
      <mc:Fallback xmlns="">
        <xdr:sp macro="" textlink="">
          <xdr:nvSpPr>
            <xdr:cNvPr id="0" name=""/>
            <xdr:cNvSpPr>
              <a:spLocks noTextEdit="1"/>
            </xdr:cNvSpPr>
          </xdr:nvSpPr>
          <xdr:spPr>
            <a:xfrm>
              <a:off x="59533" y="4857750"/>
              <a:ext cx="1860776" cy="136207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3</xdr:col>
      <xdr:colOff>221458</xdr:colOff>
      <xdr:row>12</xdr:row>
      <xdr:rowOff>160600</xdr:rowOff>
    </xdr:from>
    <xdr:to>
      <xdr:col>12</xdr:col>
      <xdr:colOff>202406</xdr:colOff>
      <xdr:row>32</xdr:row>
      <xdr:rowOff>116417</xdr:rowOff>
    </xdr:to>
    <xdr:sp macro="" textlink="">
      <xdr:nvSpPr>
        <xdr:cNvPr id="37" name="Rectangle 36">
          <a:extLst>
            <a:ext uri="{FF2B5EF4-FFF2-40B4-BE49-F238E27FC236}">
              <a16:creationId xmlns:a16="http://schemas.microsoft.com/office/drawing/2014/main" id="{98BFE18A-F09F-4992-A4F1-99238DA79B66}"/>
            </a:ext>
          </a:extLst>
        </xdr:cNvPr>
        <xdr:cNvSpPr/>
      </xdr:nvSpPr>
      <xdr:spPr>
        <a:xfrm>
          <a:off x="2062958" y="2446600"/>
          <a:ext cx="5505448" cy="3765817"/>
        </a:xfrm>
        <a:prstGeom prst="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rtl="0"/>
          <a:r>
            <a:rPr lang="en-US" sz="1400" b="1" i="0" baseline="0">
              <a:solidFill>
                <a:srgbClr val="002060"/>
              </a:solidFill>
              <a:effectLst/>
              <a:latin typeface="+mn-lt"/>
              <a:ea typeface="+mn-ea"/>
              <a:cs typeface="+mn-cs"/>
            </a:rPr>
            <a:t>Total Orders by Month</a:t>
          </a:r>
          <a:endParaRPr lang="en-US" sz="1800" b="1">
            <a:solidFill>
              <a:srgbClr val="002060"/>
            </a:solidFill>
            <a:effectLst/>
          </a:endParaRPr>
        </a:p>
      </xdr:txBody>
    </xdr:sp>
    <xdr:clientData/>
  </xdr:twoCellAnchor>
  <xdr:twoCellAnchor>
    <xdr:from>
      <xdr:col>3</xdr:col>
      <xdr:colOff>280988</xdr:colOff>
      <xdr:row>14</xdr:row>
      <xdr:rowOff>52917</xdr:rowOff>
    </xdr:from>
    <xdr:to>
      <xdr:col>12</xdr:col>
      <xdr:colOff>119062</xdr:colOff>
      <xdr:row>32</xdr:row>
      <xdr:rowOff>84667</xdr:rowOff>
    </xdr:to>
    <xdr:graphicFrame macro="">
      <xdr:nvGraphicFramePr>
        <xdr:cNvPr id="40" name="Chart 39">
          <a:extLst>
            <a:ext uri="{FF2B5EF4-FFF2-40B4-BE49-F238E27FC236}">
              <a16:creationId xmlns:a16="http://schemas.microsoft.com/office/drawing/2014/main" id="{78922E8E-E6A8-486E-B121-DA27D55292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134102</xdr:colOff>
      <xdr:row>33</xdr:row>
      <xdr:rowOff>85223</xdr:rowOff>
    </xdr:from>
    <xdr:to>
      <xdr:col>21</xdr:col>
      <xdr:colOff>300790</xdr:colOff>
      <xdr:row>67</xdr:row>
      <xdr:rowOff>108856</xdr:rowOff>
    </xdr:to>
    <xdr:sp macro="" textlink="">
      <xdr:nvSpPr>
        <xdr:cNvPr id="10" name="Rectangle 9">
          <a:extLst>
            <a:ext uri="{FF2B5EF4-FFF2-40B4-BE49-F238E27FC236}">
              <a16:creationId xmlns:a16="http://schemas.microsoft.com/office/drawing/2014/main" id="{988C348D-7864-BEA7-A38C-A7B24AE306E1}"/>
            </a:ext>
          </a:extLst>
        </xdr:cNvPr>
        <xdr:cNvSpPr/>
      </xdr:nvSpPr>
      <xdr:spPr>
        <a:xfrm>
          <a:off x="1962902" y="6371723"/>
          <a:ext cx="11139488" cy="6500633"/>
        </a:xfrm>
        <a:prstGeom prst="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 wrap="square" rtlCol="0" anchor="b" anchorCtr="1"/>
        <a:lstStyle/>
        <a:p>
          <a:pPr algn="ctr"/>
          <a:endParaRPr lang="en-US" sz="1100">
            <a:ln>
              <a:noFill/>
            </a:ln>
            <a:noFill/>
          </a:endParaRPr>
        </a:p>
      </xdr:txBody>
    </xdr:sp>
    <xdr:clientData/>
  </xdr:twoCellAnchor>
  <xdr:twoCellAnchor editAs="oneCell">
    <xdr:from>
      <xdr:col>0</xdr:col>
      <xdr:colOff>38100</xdr:colOff>
      <xdr:row>33</xdr:row>
      <xdr:rowOff>57150</xdr:rowOff>
    </xdr:from>
    <xdr:to>
      <xdr:col>3</xdr:col>
      <xdr:colOff>64295</xdr:colOff>
      <xdr:row>45</xdr:row>
      <xdr:rowOff>97631</xdr:rowOff>
    </xdr:to>
    <mc:AlternateContent xmlns:mc="http://schemas.openxmlformats.org/markup-compatibility/2006" xmlns:a14="http://schemas.microsoft.com/office/drawing/2010/main">
      <mc:Choice Requires="a14">
        <xdr:graphicFrame macro="">
          <xdr:nvGraphicFramePr>
            <xdr:cNvPr id="11" name="Order Status  1">
              <a:extLst>
                <a:ext uri="{FF2B5EF4-FFF2-40B4-BE49-F238E27FC236}">
                  <a16:creationId xmlns:a16="http://schemas.microsoft.com/office/drawing/2014/main" id="{7510B882-11A5-44D3-80D6-D07EE8BE9864}"/>
                </a:ext>
              </a:extLst>
            </xdr:cNvPr>
            <xdr:cNvGraphicFramePr/>
          </xdr:nvGraphicFramePr>
          <xdr:xfrm>
            <a:off x="0" y="0"/>
            <a:ext cx="0" cy="0"/>
          </xdr:xfrm>
          <a:graphic>
            <a:graphicData uri="http://schemas.microsoft.com/office/drawing/2010/slicer">
              <sle:slicer xmlns:sle="http://schemas.microsoft.com/office/drawing/2010/slicer" name="Order Status  1"/>
            </a:graphicData>
          </a:graphic>
        </xdr:graphicFrame>
      </mc:Choice>
      <mc:Fallback xmlns="">
        <xdr:sp macro="" textlink="">
          <xdr:nvSpPr>
            <xdr:cNvPr id="0" name=""/>
            <xdr:cNvSpPr>
              <a:spLocks noTextEdit="1"/>
            </xdr:cNvSpPr>
          </xdr:nvSpPr>
          <xdr:spPr>
            <a:xfrm>
              <a:off x="38100" y="6343650"/>
              <a:ext cx="1863159" cy="23264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38100</xdr:colOff>
      <xdr:row>45</xdr:row>
      <xdr:rowOff>152400</xdr:rowOff>
    </xdr:from>
    <xdr:to>
      <xdr:col>3</xdr:col>
      <xdr:colOff>71439</xdr:colOff>
      <xdr:row>59</xdr:row>
      <xdr:rowOff>27214</xdr:rowOff>
    </xdr:to>
    <mc:AlternateContent xmlns:mc="http://schemas.openxmlformats.org/markup-compatibility/2006" xmlns:a14="http://schemas.microsoft.com/office/drawing/2010/main">
      <mc:Choice Requires="a14">
        <xdr:graphicFrame macro="">
          <xdr:nvGraphicFramePr>
            <xdr:cNvPr id="12" name="payment_types 2">
              <a:extLst>
                <a:ext uri="{FF2B5EF4-FFF2-40B4-BE49-F238E27FC236}">
                  <a16:creationId xmlns:a16="http://schemas.microsoft.com/office/drawing/2014/main" id="{20758104-D8FF-45D5-925D-14DBEC15EDED}"/>
                </a:ext>
              </a:extLst>
            </xdr:cNvPr>
            <xdr:cNvGraphicFramePr/>
          </xdr:nvGraphicFramePr>
          <xdr:xfrm>
            <a:off x="0" y="0"/>
            <a:ext cx="0" cy="0"/>
          </xdr:xfrm>
          <a:graphic>
            <a:graphicData uri="http://schemas.microsoft.com/office/drawing/2010/slicer">
              <sle:slicer xmlns:sle="http://schemas.microsoft.com/office/drawing/2010/slicer" name="payment_types 2"/>
            </a:graphicData>
          </a:graphic>
        </xdr:graphicFrame>
      </mc:Choice>
      <mc:Fallback xmlns="">
        <xdr:sp macro="" textlink="">
          <xdr:nvSpPr>
            <xdr:cNvPr id="0" name=""/>
            <xdr:cNvSpPr>
              <a:spLocks noTextEdit="1"/>
            </xdr:cNvSpPr>
          </xdr:nvSpPr>
          <xdr:spPr>
            <a:xfrm>
              <a:off x="38100" y="8724900"/>
              <a:ext cx="1870303" cy="23336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19050</xdr:colOff>
      <xdr:row>59</xdr:row>
      <xdr:rowOff>95250</xdr:rowOff>
    </xdr:from>
    <xdr:to>
      <xdr:col>3</xdr:col>
      <xdr:colOff>42862</xdr:colOff>
      <xdr:row>67</xdr:row>
      <xdr:rowOff>81643</xdr:rowOff>
    </xdr:to>
    <mc:AlternateContent xmlns:mc="http://schemas.openxmlformats.org/markup-compatibility/2006" xmlns:tsle="http://schemas.microsoft.com/office/drawing/2012/timeslicer">
      <mc:Choice Requires="tsle">
        <xdr:graphicFrame macro="">
          <xdr:nvGraphicFramePr>
            <xdr:cNvPr id="13" name="order_date 2">
              <a:extLst>
                <a:ext uri="{FF2B5EF4-FFF2-40B4-BE49-F238E27FC236}">
                  <a16:creationId xmlns:a16="http://schemas.microsoft.com/office/drawing/2014/main" id="{3B2FA079-0567-41A1-B000-3F4004AAEFC1}"/>
                </a:ext>
              </a:extLst>
            </xdr:cNvPr>
            <xdr:cNvGraphicFramePr>
              <a:graphicFrameLocks/>
            </xdr:cNvGraphicFramePr>
          </xdr:nvGraphicFramePr>
          <xdr:xfrm>
            <a:off x="0" y="0"/>
            <a:ext cx="0" cy="0"/>
          </xdr:xfrm>
          <a:graphic>
            <a:graphicData uri="http://schemas.microsoft.com/office/drawing/2012/timeslicer">
              <tsle:timeslicer name="order_date 2"/>
            </a:graphicData>
          </a:graphic>
        </xdr:graphicFrame>
      </mc:Choice>
      <mc:Fallback xmlns="">
        <xdr:sp macro="" textlink="">
          <xdr:nvSpPr>
            <xdr:cNvPr id="0" name=""/>
            <xdr:cNvSpPr>
              <a:spLocks noTextEdit="1"/>
            </xdr:cNvSpPr>
          </xdr:nvSpPr>
          <xdr:spPr>
            <a:xfrm>
              <a:off x="19050" y="11334750"/>
              <a:ext cx="1860776" cy="151039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3</xdr:col>
      <xdr:colOff>248401</xdr:colOff>
      <xdr:row>34</xdr:row>
      <xdr:rowOff>9024</xdr:rowOff>
    </xdr:from>
    <xdr:to>
      <xdr:col>21</xdr:col>
      <xdr:colOff>243416</xdr:colOff>
      <xdr:row>37</xdr:row>
      <xdr:rowOff>116180</xdr:rowOff>
    </xdr:to>
    <xdr:sp macro="" textlink="">
      <xdr:nvSpPr>
        <xdr:cNvPr id="14" name="Rectangle: Rounded Corners 13">
          <a:extLst>
            <a:ext uri="{FF2B5EF4-FFF2-40B4-BE49-F238E27FC236}">
              <a16:creationId xmlns:a16="http://schemas.microsoft.com/office/drawing/2014/main" id="{A01D3A0E-1798-4E41-8D54-F7BAF217244A}"/>
            </a:ext>
          </a:extLst>
        </xdr:cNvPr>
        <xdr:cNvSpPr/>
      </xdr:nvSpPr>
      <xdr:spPr>
        <a:xfrm>
          <a:off x="2089901" y="6486024"/>
          <a:ext cx="11044015" cy="678656"/>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3600" b="1" baseline="0">
              <a:solidFill>
                <a:srgbClr val="002060"/>
              </a:solidFill>
              <a:effectLst/>
              <a:latin typeface="Calibri" panose="020F0502020204030204" pitchFamily="34" charset="0"/>
              <a:ea typeface="+mn-ea"/>
              <a:cs typeface="Calibri" panose="020F0502020204030204" pitchFamily="34" charset="0"/>
            </a:rPr>
            <a:t>Brazilian E-Commerce Dashboard</a:t>
          </a:r>
          <a:r>
            <a:rPr lang="ar-EG" sz="3600" b="1" baseline="0">
              <a:solidFill>
                <a:srgbClr val="002060"/>
              </a:solidFill>
              <a:effectLst/>
              <a:latin typeface="Calibri" panose="020F0502020204030204" pitchFamily="34" charset="0"/>
              <a:ea typeface="+mn-ea"/>
              <a:cs typeface="Calibri" panose="020F0502020204030204" pitchFamily="34" charset="0"/>
            </a:rPr>
            <a:t>  </a:t>
          </a:r>
          <a:endParaRPr lang="en-US" sz="3600" b="1">
            <a:solidFill>
              <a:srgbClr val="002060"/>
            </a:solidFill>
            <a:latin typeface="Calibri" panose="020F0502020204030204" pitchFamily="34" charset="0"/>
            <a:cs typeface="Calibri" panose="020F0502020204030204" pitchFamily="34" charset="0"/>
          </a:endParaRPr>
        </a:p>
      </xdr:txBody>
    </xdr:sp>
    <xdr:clientData/>
  </xdr:twoCellAnchor>
  <xdr:oneCellAnchor>
    <xdr:from>
      <xdr:col>20</xdr:col>
      <xdr:colOff>89917</xdr:colOff>
      <xdr:row>33</xdr:row>
      <xdr:rowOff>161424</xdr:rowOff>
    </xdr:from>
    <xdr:ext cx="721520" cy="721520"/>
    <xdr:pic>
      <xdr:nvPicPr>
        <xdr:cNvPr id="15" name="Graphic 14" descr="Register with solid fill">
          <a:extLst>
            <a:ext uri="{FF2B5EF4-FFF2-40B4-BE49-F238E27FC236}">
              <a16:creationId xmlns:a16="http://schemas.microsoft.com/office/drawing/2014/main" id="{023B8727-C2B8-44C8-8D9A-AB64FF4ADDD0}"/>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2234292" y="6447924"/>
          <a:ext cx="721520" cy="721520"/>
        </a:xfrm>
        <a:prstGeom prst="rect">
          <a:avLst/>
        </a:prstGeom>
      </xdr:spPr>
    </xdr:pic>
    <xdr:clientData/>
  </xdr:oneCellAnchor>
  <xdr:twoCellAnchor>
    <xdr:from>
      <xdr:col>3</xdr:col>
      <xdr:colOff>240508</xdr:colOff>
      <xdr:row>38</xdr:row>
      <xdr:rowOff>16667</xdr:rowOff>
    </xdr:from>
    <xdr:to>
      <xdr:col>14</xdr:col>
      <xdr:colOff>31750</xdr:colOff>
      <xdr:row>52</xdr:row>
      <xdr:rowOff>54429</xdr:rowOff>
    </xdr:to>
    <xdr:sp macro="" textlink="">
      <xdr:nvSpPr>
        <xdr:cNvPr id="16" name="Rectangle 15">
          <a:extLst>
            <a:ext uri="{FF2B5EF4-FFF2-40B4-BE49-F238E27FC236}">
              <a16:creationId xmlns:a16="http://schemas.microsoft.com/office/drawing/2014/main" id="{78414472-4935-AC37-503C-277C1E04AC04}"/>
            </a:ext>
          </a:extLst>
        </xdr:cNvPr>
        <xdr:cNvSpPr/>
      </xdr:nvSpPr>
      <xdr:spPr>
        <a:xfrm>
          <a:off x="2082008" y="7255667"/>
          <a:ext cx="6543409" cy="2704762"/>
        </a:xfrm>
        <a:prstGeom prst="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rtl="0"/>
          <a:r>
            <a:rPr lang="en-US" sz="1400" b="1" i="0" baseline="0">
              <a:solidFill>
                <a:srgbClr val="002060"/>
              </a:solidFill>
              <a:effectLst/>
              <a:latin typeface="+mn-lt"/>
              <a:ea typeface="+mn-ea"/>
              <a:cs typeface="+mn-cs"/>
            </a:rPr>
            <a:t>Monthly Revenue Forecasting</a:t>
          </a:r>
          <a:endParaRPr lang="en-US" sz="1800" b="1">
            <a:solidFill>
              <a:srgbClr val="002060"/>
            </a:solidFill>
            <a:effectLst/>
          </a:endParaRPr>
        </a:p>
      </xdr:txBody>
    </xdr:sp>
    <xdr:clientData/>
  </xdr:twoCellAnchor>
  <xdr:twoCellAnchor>
    <xdr:from>
      <xdr:col>3</xdr:col>
      <xdr:colOff>254116</xdr:colOff>
      <xdr:row>39</xdr:row>
      <xdr:rowOff>95250</xdr:rowOff>
    </xdr:from>
    <xdr:to>
      <xdr:col>13</xdr:col>
      <xdr:colOff>582084</xdr:colOff>
      <xdr:row>51</xdr:row>
      <xdr:rowOff>174171</xdr:rowOff>
    </xdr:to>
    <xdr:graphicFrame macro="">
      <xdr:nvGraphicFramePr>
        <xdr:cNvPr id="17" name="Chart 16">
          <a:extLst>
            <a:ext uri="{FF2B5EF4-FFF2-40B4-BE49-F238E27FC236}">
              <a16:creationId xmlns:a16="http://schemas.microsoft.com/office/drawing/2014/main" id="{DD32A8CE-3FCB-48FB-91FB-8D5AC5A387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74083</xdr:colOff>
      <xdr:row>38</xdr:row>
      <xdr:rowOff>16667</xdr:rowOff>
    </xdr:from>
    <xdr:to>
      <xdr:col>21</xdr:col>
      <xdr:colOff>258536</xdr:colOff>
      <xdr:row>52</xdr:row>
      <xdr:rowOff>54429</xdr:rowOff>
    </xdr:to>
    <xdr:sp macro="" textlink="">
      <xdr:nvSpPr>
        <xdr:cNvPr id="36" name="Rectangle 35">
          <a:extLst>
            <a:ext uri="{FF2B5EF4-FFF2-40B4-BE49-F238E27FC236}">
              <a16:creationId xmlns:a16="http://schemas.microsoft.com/office/drawing/2014/main" id="{3274CF4D-46AF-8705-F83C-DEF8A10712C2}"/>
            </a:ext>
          </a:extLst>
        </xdr:cNvPr>
        <xdr:cNvSpPr/>
      </xdr:nvSpPr>
      <xdr:spPr>
        <a:xfrm>
          <a:off x="8667750" y="7255667"/>
          <a:ext cx="4481286" cy="2704762"/>
        </a:xfrm>
        <a:prstGeom prst="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rtl="0"/>
          <a:r>
            <a:rPr lang="en-US" sz="1400" b="1" i="0" baseline="0">
              <a:solidFill>
                <a:srgbClr val="002060"/>
              </a:solidFill>
              <a:effectLst/>
              <a:latin typeface="+mn-lt"/>
              <a:ea typeface="+mn-ea"/>
              <a:cs typeface="+mn-cs"/>
            </a:rPr>
            <a:t>Late Deliveries</a:t>
          </a:r>
          <a:endParaRPr lang="en-US" sz="1800" b="1">
            <a:solidFill>
              <a:srgbClr val="002060"/>
            </a:solidFill>
            <a:effectLst/>
          </a:endParaRPr>
        </a:p>
      </xdr:txBody>
    </xdr:sp>
    <xdr:clientData/>
  </xdr:twoCellAnchor>
  <xdr:twoCellAnchor>
    <xdr:from>
      <xdr:col>3</xdr:col>
      <xdr:colOff>204107</xdr:colOff>
      <xdr:row>52</xdr:row>
      <xdr:rowOff>108857</xdr:rowOff>
    </xdr:from>
    <xdr:to>
      <xdr:col>21</xdr:col>
      <xdr:colOff>204106</xdr:colOff>
      <xdr:row>67</xdr:row>
      <xdr:rowOff>52917</xdr:rowOff>
    </xdr:to>
    <xdr:sp macro="" textlink="">
      <xdr:nvSpPr>
        <xdr:cNvPr id="39" name="Rectangle 38">
          <a:extLst>
            <a:ext uri="{FF2B5EF4-FFF2-40B4-BE49-F238E27FC236}">
              <a16:creationId xmlns:a16="http://schemas.microsoft.com/office/drawing/2014/main" id="{F860B98A-7C5F-9018-5BF6-AC95993E2FD1}"/>
            </a:ext>
          </a:extLst>
        </xdr:cNvPr>
        <xdr:cNvSpPr/>
      </xdr:nvSpPr>
      <xdr:spPr>
        <a:xfrm>
          <a:off x="2045607" y="10014857"/>
          <a:ext cx="11048999" cy="2801560"/>
        </a:xfrm>
        <a:prstGeom prst="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rtl="0"/>
          <a:r>
            <a:rPr lang="en-US" sz="1400" b="1" i="0" baseline="0">
              <a:solidFill>
                <a:srgbClr val="002060"/>
              </a:solidFill>
              <a:effectLst/>
              <a:latin typeface="+mn-lt"/>
              <a:ea typeface="+mn-ea"/>
              <a:cs typeface="+mn-cs"/>
            </a:rPr>
            <a:t>Canceled Orders by month</a:t>
          </a:r>
          <a:endParaRPr lang="en-US" sz="1800" b="1">
            <a:solidFill>
              <a:srgbClr val="002060"/>
            </a:solidFill>
            <a:effectLst/>
          </a:endParaRPr>
        </a:p>
      </xdr:txBody>
    </xdr:sp>
    <xdr:clientData/>
  </xdr:twoCellAnchor>
  <xdr:twoCellAnchor>
    <xdr:from>
      <xdr:col>3</xdr:col>
      <xdr:colOff>299357</xdr:colOff>
      <xdr:row>53</xdr:row>
      <xdr:rowOff>163286</xdr:rowOff>
    </xdr:from>
    <xdr:to>
      <xdr:col>21</xdr:col>
      <xdr:colOff>136070</xdr:colOff>
      <xdr:row>66</xdr:row>
      <xdr:rowOff>179917</xdr:rowOff>
    </xdr:to>
    <xdr:graphicFrame macro="">
      <xdr:nvGraphicFramePr>
        <xdr:cNvPr id="41" name="Chart 40">
          <a:extLst>
            <a:ext uri="{FF2B5EF4-FFF2-40B4-BE49-F238E27FC236}">
              <a16:creationId xmlns:a16="http://schemas.microsoft.com/office/drawing/2014/main" id="{5B4565DC-2B5B-445D-AE35-D947BD9F8D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134102</xdr:colOff>
      <xdr:row>67</xdr:row>
      <xdr:rowOff>155120</xdr:rowOff>
    </xdr:from>
    <xdr:to>
      <xdr:col>21</xdr:col>
      <xdr:colOff>300790</xdr:colOff>
      <xdr:row>101</xdr:row>
      <xdr:rowOff>68035</xdr:rowOff>
    </xdr:to>
    <xdr:sp macro="" textlink="">
      <xdr:nvSpPr>
        <xdr:cNvPr id="47" name="Rectangle 46">
          <a:extLst>
            <a:ext uri="{FF2B5EF4-FFF2-40B4-BE49-F238E27FC236}">
              <a16:creationId xmlns:a16="http://schemas.microsoft.com/office/drawing/2014/main" id="{52A4727B-B083-A2D3-06EC-54B77510198B}"/>
            </a:ext>
          </a:extLst>
        </xdr:cNvPr>
        <xdr:cNvSpPr/>
      </xdr:nvSpPr>
      <xdr:spPr>
        <a:xfrm>
          <a:off x="1962902" y="12918620"/>
          <a:ext cx="11139488" cy="6389915"/>
        </a:xfrm>
        <a:prstGeom prst="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 wrap="square" rtlCol="0" anchor="b" anchorCtr="1"/>
        <a:lstStyle/>
        <a:p>
          <a:pPr algn="ctr"/>
          <a:endParaRPr lang="en-US" sz="1100">
            <a:ln>
              <a:noFill/>
            </a:ln>
            <a:noFill/>
          </a:endParaRPr>
        </a:p>
      </xdr:txBody>
    </xdr:sp>
    <xdr:clientData/>
  </xdr:twoCellAnchor>
  <xdr:twoCellAnchor>
    <xdr:from>
      <xdr:col>3</xdr:col>
      <xdr:colOff>295276</xdr:colOff>
      <xdr:row>68</xdr:row>
      <xdr:rowOff>110558</xdr:rowOff>
    </xdr:from>
    <xdr:to>
      <xdr:col>21</xdr:col>
      <xdr:colOff>169069</xdr:colOff>
      <xdr:row>72</xdr:row>
      <xdr:rowOff>27214</xdr:rowOff>
    </xdr:to>
    <xdr:sp macro="" textlink="">
      <xdr:nvSpPr>
        <xdr:cNvPr id="48" name="Rectangle: Rounded Corners 47">
          <a:extLst>
            <a:ext uri="{FF2B5EF4-FFF2-40B4-BE49-F238E27FC236}">
              <a16:creationId xmlns:a16="http://schemas.microsoft.com/office/drawing/2014/main" id="{AD0B1C73-63D8-D7B4-2F13-FC664AB63FE4}"/>
            </a:ext>
          </a:extLst>
        </xdr:cNvPr>
        <xdr:cNvSpPr/>
      </xdr:nvSpPr>
      <xdr:spPr>
        <a:xfrm>
          <a:off x="2132240" y="13064558"/>
          <a:ext cx="10895579" cy="678656"/>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3600" b="1" baseline="0">
              <a:solidFill>
                <a:srgbClr val="002060"/>
              </a:solidFill>
              <a:effectLst/>
              <a:latin typeface="Calibri" panose="020F0502020204030204" pitchFamily="34" charset="0"/>
              <a:ea typeface="+mn-ea"/>
              <a:cs typeface="Calibri" panose="020F0502020204030204" pitchFamily="34" charset="0"/>
            </a:rPr>
            <a:t>Brazilian E-Commerce Dashboard</a:t>
          </a:r>
          <a:r>
            <a:rPr lang="ar-EG" sz="3600" b="1" baseline="0">
              <a:solidFill>
                <a:srgbClr val="002060"/>
              </a:solidFill>
              <a:effectLst/>
              <a:latin typeface="Calibri" panose="020F0502020204030204" pitchFamily="34" charset="0"/>
              <a:ea typeface="+mn-ea"/>
              <a:cs typeface="Calibri" panose="020F0502020204030204" pitchFamily="34" charset="0"/>
            </a:rPr>
            <a:t>  </a:t>
          </a:r>
          <a:endParaRPr lang="en-US" sz="3600" b="1">
            <a:solidFill>
              <a:srgbClr val="002060"/>
            </a:solidFill>
            <a:latin typeface="Calibri" panose="020F0502020204030204" pitchFamily="34" charset="0"/>
            <a:cs typeface="Calibri" panose="020F0502020204030204" pitchFamily="34" charset="0"/>
          </a:endParaRPr>
        </a:p>
      </xdr:txBody>
    </xdr:sp>
    <xdr:clientData/>
  </xdr:twoCellAnchor>
  <xdr:oneCellAnchor>
    <xdr:from>
      <xdr:col>19</xdr:col>
      <xdr:colOff>604160</xdr:colOff>
      <xdr:row>68</xdr:row>
      <xdr:rowOff>37759</xdr:rowOff>
    </xdr:from>
    <xdr:ext cx="721520" cy="721520"/>
    <xdr:pic>
      <xdr:nvPicPr>
        <xdr:cNvPr id="49" name="Graphic 48" descr="Register with solid fill">
          <a:extLst>
            <a:ext uri="{FF2B5EF4-FFF2-40B4-BE49-F238E27FC236}">
              <a16:creationId xmlns:a16="http://schemas.microsoft.com/office/drawing/2014/main" id="{14837D15-584E-C15E-54FB-9AF77F148085}"/>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2141316" y="12991759"/>
          <a:ext cx="721520" cy="721520"/>
        </a:xfrm>
        <a:prstGeom prst="rect">
          <a:avLst/>
        </a:prstGeom>
      </xdr:spPr>
    </xdr:pic>
    <xdr:clientData/>
  </xdr:oneCellAnchor>
  <xdr:twoCellAnchor>
    <xdr:from>
      <xdr:col>3</xdr:col>
      <xdr:colOff>250372</xdr:colOff>
      <xdr:row>72</xdr:row>
      <xdr:rowOff>120085</xdr:rowOff>
    </xdr:from>
    <xdr:to>
      <xdr:col>6</xdr:col>
      <xdr:colOff>533740</xdr:colOff>
      <xdr:row>79</xdr:row>
      <xdr:rowOff>158185</xdr:rowOff>
    </xdr:to>
    <xdr:sp macro="" textlink="">
      <xdr:nvSpPr>
        <xdr:cNvPr id="50" name="Rectangle: Rounded Corners 49">
          <a:extLst>
            <a:ext uri="{FF2B5EF4-FFF2-40B4-BE49-F238E27FC236}">
              <a16:creationId xmlns:a16="http://schemas.microsoft.com/office/drawing/2014/main" id="{F32806FE-BA9E-2BF9-9F6A-911F223DB138}"/>
            </a:ext>
          </a:extLst>
        </xdr:cNvPr>
        <xdr:cNvSpPr/>
      </xdr:nvSpPr>
      <xdr:spPr>
        <a:xfrm>
          <a:off x="2087336" y="13836085"/>
          <a:ext cx="2120333" cy="1371600"/>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i="0" u="none" strike="noStrike">
              <a:solidFill>
                <a:srgbClr val="002060"/>
              </a:solidFill>
              <a:effectLst/>
              <a:latin typeface="+mn-lt"/>
              <a:ea typeface="+mn-ea"/>
              <a:cs typeface="+mn-cs"/>
            </a:rPr>
            <a:t> Items Count</a:t>
          </a:r>
          <a:r>
            <a:rPr lang="en-US" sz="2000" b="1">
              <a:solidFill>
                <a:srgbClr val="002060"/>
              </a:solidFill>
            </a:rPr>
            <a:t> </a:t>
          </a:r>
        </a:p>
      </xdr:txBody>
    </xdr:sp>
    <xdr:clientData/>
  </xdr:twoCellAnchor>
  <xdr:twoCellAnchor>
    <xdr:from>
      <xdr:col>7</xdr:col>
      <xdr:colOff>6691</xdr:colOff>
      <xdr:row>72</xdr:row>
      <xdr:rowOff>143896</xdr:rowOff>
    </xdr:from>
    <xdr:to>
      <xdr:col>10</xdr:col>
      <xdr:colOff>288472</xdr:colOff>
      <xdr:row>79</xdr:row>
      <xdr:rowOff>134371</xdr:rowOff>
    </xdr:to>
    <xdr:sp macro="" textlink="">
      <xdr:nvSpPr>
        <xdr:cNvPr id="51" name="Rectangle: Rounded Corners 50">
          <a:extLst>
            <a:ext uri="{FF2B5EF4-FFF2-40B4-BE49-F238E27FC236}">
              <a16:creationId xmlns:a16="http://schemas.microsoft.com/office/drawing/2014/main" id="{E2E5D9B4-E6E7-34FC-DFE7-2E6AD2006F32}"/>
            </a:ext>
          </a:extLst>
        </xdr:cNvPr>
        <xdr:cNvSpPr/>
      </xdr:nvSpPr>
      <xdr:spPr>
        <a:xfrm>
          <a:off x="4229441" y="13859896"/>
          <a:ext cx="2091531" cy="1323975"/>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i="0" u="none" strike="noStrike">
              <a:solidFill>
                <a:srgbClr val="002060"/>
              </a:solidFill>
              <a:effectLst/>
              <a:latin typeface="+mn-lt"/>
              <a:ea typeface="+mn-ea"/>
              <a:cs typeface="+mn-cs"/>
            </a:rPr>
            <a:t>Gross Margin %</a:t>
          </a:r>
          <a:r>
            <a:rPr lang="en-US" sz="2000" b="1">
              <a:solidFill>
                <a:srgbClr val="002060"/>
              </a:solidFill>
            </a:rPr>
            <a:t> </a:t>
          </a:r>
        </a:p>
      </xdr:txBody>
    </xdr:sp>
    <xdr:clientData/>
  </xdr:twoCellAnchor>
  <xdr:twoCellAnchor>
    <xdr:from>
      <xdr:col>10</xdr:col>
      <xdr:colOff>336095</xdr:colOff>
      <xdr:row>72</xdr:row>
      <xdr:rowOff>141517</xdr:rowOff>
    </xdr:from>
    <xdr:to>
      <xdr:col>14</xdr:col>
      <xdr:colOff>7143</xdr:colOff>
      <xdr:row>79</xdr:row>
      <xdr:rowOff>98653</xdr:rowOff>
    </xdr:to>
    <xdr:sp macro="" textlink="">
      <xdr:nvSpPr>
        <xdr:cNvPr id="52" name="Rectangle: Rounded Corners 51">
          <a:extLst>
            <a:ext uri="{FF2B5EF4-FFF2-40B4-BE49-F238E27FC236}">
              <a16:creationId xmlns:a16="http://schemas.microsoft.com/office/drawing/2014/main" id="{82CA60E7-971E-D761-552C-39186D5940D8}"/>
            </a:ext>
          </a:extLst>
        </xdr:cNvPr>
        <xdr:cNvSpPr/>
      </xdr:nvSpPr>
      <xdr:spPr>
        <a:xfrm>
          <a:off x="6459309" y="13857517"/>
          <a:ext cx="2120334" cy="1290636"/>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i="0" u="none" strike="noStrike">
              <a:solidFill>
                <a:srgbClr val="002060"/>
              </a:solidFill>
              <a:effectLst/>
              <a:latin typeface="+mn-lt"/>
              <a:ea typeface="+mn-ea"/>
              <a:cs typeface="+mn-cs"/>
            </a:rPr>
            <a:t>Net Profit</a:t>
          </a:r>
          <a:r>
            <a:rPr lang="en-US" sz="2000">
              <a:solidFill>
                <a:srgbClr val="002060"/>
              </a:solidFill>
            </a:rPr>
            <a:t> </a:t>
          </a:r>
        </a:p>
      </xdr:txBody>
    </xdr:sp>
    <xdr:clientData/>
  </xdr:twoCellAnchor>
  <xdr:twoCellAnchor>
    <xdr:from>
      <xdr:col>14</xdr:col>
      <xdr:colOff>105115</xdr:colOff>
      <xdr:row>72</xdr:row>
      <xdr:rowOff>129609</xdr:rowOff>
    </xdr:from>
    <xdr:to>
      <xdr:col>17</xdr:col>
      <xdr:colOff>419440</xdr:colOff>
      <xdr:row>79</xdr:row>
      <xdr:rowOff>86746</xdr:rowOff>
    </xdr:to>
    <xdr:sp macro="" textlink="">
      <xdr:nvSpPr>
        <xdr:cNvPr id="53" name="Rectangle: Rounded Corners 52">
          <a:extLst>
            <a:ext uri="{FF2B5EF4-FFF2-40B4-BE49-F238E27FC236}">
              <a16:creationId xmlns:a16="http://schemas.microsoft.com/office/drawing/2014/main" id="{690545E6-760F-00D1-FB02-937AE678FDE9}"/>
            </a:ext>
          </a:extLst>
        </xdr:cNvPr>
        <xdr:cNvSpPr/>
      </xdr:nvSpPr>
      <xdr:spPr>
        <a:xfrm>
          <a:off x="8677615" y="13845609"/>
          <a:ext cx="2151289" cy="1290637"/>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i="0" u="none" strike="noStrike">
              <a:solidFill>
                <a:srgbClr val="002060"/>
              </a:solidFill>
              <a:effectLst/>
              <a:latin typeface="+mn-lt"/>
              <a:ea typeface="+mn-ea"/>
              <a:cs typeface="+mn-cs"/>
            </a:rPr>
            <a:t>Total Orders</a:t>
          </a:r>
          <a:r>
            <a:rPr lang="en-US" sz="2000" b="1">
              <a:solidFill>
                <a:srgbClr val="002060"/>
              </a:solidFill>
            </a:rPr>
            <a:t> </a:t>
          </a:r>
        </a:p>
      </xdr:txBody>
    </xdr:sp>
    <xdr:clientData/>
  </xdr:twoCellAnchor>
  <xdr:twoCellAnchor>
    <xdr:from>
      <xdr:col>17</xdr:col>
      <xdr:colOff>502783</xdr:colOff>
      <xdr:row>72</xdr:row>
      <xdr:rowOff>129610</xdr:rowOff>
    </xdr:from>
    <xdr:to>
      <xdr:col>21</xdr:col>
      <xdr:colOff>226558</xdr:colOff>
      <xdr:row>79</xdr:row>
      <xdr:rowOff>51028</xdr:rowOff>
    </xdr:to>
    <xdr:sp macro="" textlink="">
      <xdr:nvSpPr>
        <xdr:cNvPr id="54" name="Rectangle: Rounded Corners 53">
          <a:extLst>
            <a:ext uri="{FF2B5EF4-FFF2-40B4-BE49-F238E27FC236}">
              <a16:creationId xmlns:a16="http://schemas.microsoft.com/office/drawing/2014/main" id="{019D8583-1F92-C0E8-140A-CFA92685B6D3}"/>
            </a:ext>
          </a:extLst>
        </xdr:cNvPr>
        <xdr:cNvSpPr/>
      </xdr:nvSpPr>
      <xdr:spPr>
        <a:xfrm>
          <a:off x="10912247" y="13845610"/>
          <a:ext cx="2173061" cy="1254918"/>
        </a:xfrm>
        <a:prstGeom prst="round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i="0" u="none" strike="noStrike">
              <a:solidFill>
                <a:srgbClr val="002060"/>
              </a:solidFill>
              <a:effectLst/>
              <a:latin typeface="+mn-lt"/>
              <a:ea typeface="+mn-ea"/>
              <a:cs typeface="+mn-cs"/>
            </a:rPr>
            <a:t>Reconciliation %</a:t>
          </a:r>
          <a:r>
            <a:rPr lang="en-US" sz="2000">
              <a:solidFill>
                <a:srgbClr val="002060"/>
              </a:solidFill>
            </a:rPr>
            <a:t> </a:t>
          </a:r>
        </a:p>
      </xdr:txBody>
    </xdr:sp>
    <xdr:clientData/>
  </xdr:twoCellAnchor>
  <xdr:twoCellAnchor>
    <xdr:from>
      <xdr:col>3</xdr:col>
      <xdr:colOff>167029</xdr:colOff>
      <xdr:row>135</xdr:row>
      <xdr:rowOff>87087</xdr:rowOff>
    </xdr:from>
    <xdr:to>
      <xdr:col>21</xdr:col>
      <xdr:colOff>333717</xdr:colOff>
      <xdr:row>167</xdr:row>
      <xdr:rowOff>139475</xdr:rowOff>
    </xdr:to>
    <xdr:sp macro="" textlink="">
      <xdr:nvSpPr>
        <xdr:cNvPr id="55" name="Rectangle 54">
          <a:extLst>
            <a:ext uri="{FF2B5EF4-FFF2-40B4-BE49-F238E27FC236}">
              <a16:creationId xmlns:a16="http://schemas.microsoft.com/office/drawing/2014/main" id="{DC97807F-6ECC-CFA2-1D14-77FDFA72CB07}"/>
            </a:ext>
          </a:extLst>
        </xdr:cNvPr>
        <xdr:cNvSpPr/>
      </xdr:nvSpPr>
      <xdr:spPr>
        <a:xfrm>
          <a:off x="2003993" y="25804587"/>
          <a:ext cx="11188474" cy="6148388"/>
        </a:xfrm>
        <a:prstGeom prst="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 wrap="square" rtlCol="0" anchor="b" anchorCtr="1"/>
        <a:lstStyle/>
        <a:p>
          <a:pPr algn="ctr"/>
          <a:endParaRPr lang="en-US" sz="1100">
            <a:ln>
              <a:noFill/>
            </a:ln>
            <a:noFill/>
          </a:endParaRPr>
        </a:p>
      </xdr:txBody>
    </xdr:sp>
    <xdr:clientData/>
  </xdr:twoCellAnchor>
  <xdr:twoCellAnchor>
    <xdr:from>
      <xdr:col>3</xdr:col>
      <xdr:colOff>176895</xdr:colOff>
      <xdr:row>80</xdr:row>
      <xdr:rowOff>81643</xdr:rowOff>
    </xdr:from>
    <xdr:to>
      <xdr:col>21</xdr:col>
      <xdr:colOff>231322</xdr:colOff>
      <xdr:row>101</xdr:row>
      <xdr:rowOff>13607</xdr:rowOff>
    </xdr:to>
    <xdr:sp macro="" textlink="">
      <xdr:nvSpPr>
        <xdr:cNvPr id="61" name="Rectangle 60">
          <a:extLst>
            <a:ext uri="{FF2B5EF4-FFF2-40B4-BE49-F238E27FC236}">
              <a16:creationId xmlns:a16="http://schemas.microsoft.com/office/drawing/2014/main" id="{ECCCB3D9-99C3-99A9-9A72-D6ABD6C86CF0}"/>
            </a:ext>
          </a:extLst>
        </xdr:cNvPr>
        <xdr:cNvSpPr/>
      </xdr:nvSpPr>
      <xdr:spPr>
        <a:xfrm>
          <a:off x="2013859" y="15321643"/>
          <a:ext cx="11076213" cy="3932464"/>
        </a:xfrm>
        <a:prstGeom prst="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rtl="0"/>
          <a:r>
            <a:rPr lang="en-US" sz="1400" b="1" i="0" baseline="0">
              <a:solidFill>
                <a:srgbClr val="002060"/>
              </a:solidFill>
              <a:effectLst/>
              <a:latin typeface="+mn-lt"/>
              <a:ea typeface="+mn-ea"/>
              <a:cs typeface="+mn-cs"/>
            </a:rPr>
            <a:t>Stacked Column per Month</a:t>
          </a:r>
          <a:endParaRPr lang="en-US" sz="1800" b="1">
            <a:solidFill>
              <a:srgbClr val="002060"/>
            </a:solidFill>
            <a:effectLst/>
          </a:endParaRPr>
        </a:p>
      </xdr:txBody>
    </xdr:sp>
    <xdr:clientData/>
  </xdr:twoCellAnchor>
  <xdr:twoCellAnchor>
    <xdr:from>
      <xdr:col>3</xdr:col>
      <xdr:colOff>244929</xdr:colOff>
      <xdr:row>81</xdr:row>
      <xdr:rowOff>136070</xdr:rowOff>
    </xdr:from>
    <xdr:to>
      <xdr:col>21</xdr:col>
      <xdr:colOff>136070</xdr:colOff>
      <xdr:row>100</xdr:row>
      <xdr:rowOff>122464</xdr:rowOff>
    </xdr:to>
    <xdr:graphicFrame macro="">
      <xdr:nvGraphicFramePr>
        <xdr:cNvPr id="62" name="Chart 61">
          <a:extLst>
            <a:ext uri="{FF2B5EF4-FFF2-40B4-BE49-F238E27FC236}">
              <a16:creationId xmlns:a16="http://schemas.microsoft.com/office/drawing/2014/main" id="{F49EDD36-798E-423A-AB3A-97EAF13151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0</xdr:colOff>
      <xdr:row>93</xdr:row>
      <xdr:rowOff>95250</xdr:rowOff>
    </xdr:from>
    <xdr:to>
      <xdr:col>3</xdr:col>
      <xdr:colOff>23812</xdr:colOff>
      <xdr:row>101</xdr:row>
      <xdr:rowOff>0</xdr:rowOff>
    </xdr:to>
    <mc:AlternateContent xmlns:mc="http://schemas.openxmlformats.org/markup-compatibility/2006" xmlns:tsle="http://schemas.microsoft.com/office/drawing/2012/timeslicer">
      <mc:Choice Requires="tsle">
        <xdr:graphicFrame macro="">
          <xdr:nvGraphicFramePr>
            <xdr:cNvPr id="63" name="order_date 3">
              <a:extLst>
                <a:ext uri="{FF2B5EF4-FFF2-40B4-BE49-F238E27FC236}">
                  <a16:creationId xmlns:a16="http://schemas.microsoft.com/office/drawing/2014/main" id="{F55813EF-A3DF-471C-A1CC-178B641434D6}"/>
                </a:ext>
              </a:extLst>
            </xdr:cNvPr>
            <xdr:cNvGraphicFramePr>
              <a:graphicFrameLocks/>
            </xdr:cNvGraphicFramePr>
          </xdr:nvGraphicFramePr>
          <xdr:xfrm>
            <a:off x="0" y="0"/>
            <a:ext cx="0" cy="0"/>
          </xdr:xfrm>
          <a:graphic>
            <a:graphicData uri="http://schemas.microsoft.com/office/drawing/2012/timeslicer">
              <tsle:timeslicer name="order_date 3"/>
            </a:graphicData>
          </a:graphic>
        </xdr:graphicFrame>
      </mc:Choice>
      <mc:Fallback xmlns="">
        <xdr:sp macro="" textlink="">
          <xdr:nvSpPr>
            <xdr:cNvPr id="0" name=""/>
            <xdr:cNvSpPr>
              <a:spLocks noTextEdit="1"/>
            </xdr:cNvSpPr>
          </xdr:nvSpPr>
          <xdr:spPr>
            <a:xfrm>
              <a:off x="0" y="17811750"/>
              <a:ext cx="1833562" cy="142875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0</xdr:col>
      <xdr:colOff>0</xdr:colOff>
      <xdr:row>80</xdr:row>
      <xdr:rowOff>54429</xdr:rowOff>
    </xdr:from>
    <xdr:to>
      <xdr:col>3</xdr:col>
      <xdr:colOff>33339</xdr:colOff>
      <xdr:row>93</xdr:row>
      <xdr:rowOff>81643</xdr:rowOff>
    </xdr:to>
    <mc:AlternateContent xmlns:mc="http://schemas.openxmlformats.org/markup-compatibility/2006" xmlns:a14="http://schemas.microsoft.com/office/drawing/2010/main">
      <mc:Choice Requires="a14">
        <xdr:graphicFrame macro="">
          <xdr:nvGraphicFramePr>
            <xdr:cNvPr id="64" name="payment_types 3">
              <a:extLst>
                <a:ext uri="{FF2B5EF4-FFF2-40B4-BE49-F238E27FC236}">
                  <a16:creationId xmlns:a16="http://schemas.microsoft.com/office/drawing/2014/main" id="{5B8D3AA3-4839-4685-B879-5F9548699029}"/>
                </a:ext>
              </a:extLst>
            </xdr:cNvPr>
            <xdr:cNvGraphicFramePr/>
          </xdr:nvGraphicFramePr>
          <xdr:xfrm>
            <a:off x="0" y="0"/>
            <a:ext cx="0" cy="0"/>
          </xdr:xfrm>
          <a:graphic>
            <a:graphicData uri="http://schemas.microsoft.com/office/drawing/2010/slicer">
              <sle:slicer xmlns:sle="http://schemas.microsoft.com/office/drawing/2010/slicer" name="payment_types 3"/>
            </a:graphicData>
          </a:graphic>
        </xdr:graphicFrame>
      </mc:Choice>
      <mc:Fallback xmlns="">
        <xdr:sp macro="" textlink="">
          <xdr:nvSpPr>
            <xdr:cNvPr id="0" name=""/>
            <xdr:cNvSpPr>
              <a:spLocks noTextEdit="1"/>
            </xdr:cNvSpPr>
          </xdr:nvSpPr>
          <xdr:spPr>
            <a:xfrm>
              <a:off x="0" y="15294429"/>
              <a:ext cx="1843089" cy="250371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13609</xdr:colOff>
      <xdr:row>67</xdr:row>
      <xdr:rowOff>176892</xdr:rowOff>
    </xdr:from>
    <xdr:to>
      <xdr:col>3</xdr:col>
      <xdr:colOff>39804</xdr:colOff>
      <xdr:row>79</xdr:row>
      <xdr:rowOff>163286</xdr:rowOff>
    </xdr:to>
    <mc:AlternateContent xmlns:mc="http://schemas.openxmlformats.org/markup-compatibility/2006" xmlns:a14="http://schemas.microsoft.com/office/drawing/2010/main">
      <mc:Choice Requires="a14">
        <xdr:graphicFrame macro="">
          <xdr:nvGraphicFramePr>
            <xdr:cNvPr id="65" name="Order Status  2">
              <a:extLst>
                <a:ext uri="{FF2B5EF4-FFF2-40B4-BE49-F238E27FC236}">
                  <a16:creationId xmlns:a16="http://schemas.microsoft.com/office/drawing/2014/main" id="{0A00DB2B-DDD2-4B72-ADD4-CB92FB736A38}"/>
                </a:ext>
              </a:extLst>
            </xdr:cNvPr>
            <xdr:cNvGraphicFramePr/>
          </xdr:nvGraphicFramePr>
          <xdr:xfrm>
            <a:off x="0" y="0"/>
            <a:ext cx="0" cy="0"/>
          </xdr:xfrm>
          <a:graphic>
            <a:graphicData uri="http://schemas.microsoft.com/office/drawing/2010/slicer">
              <sle:slicer xmlns:sle="http://schemas.microsoft.com/office/drawing/2010/slicer" name="Order Status  2"/>
            </a:graphicData>
          </a:graphic>
        </xdr:graphicFrame>
      </mc:Choice>
      <mc:Fallback xmlns="">
        <xdr:sp macro="" textlink="">
          <xdr:nvSpPr>
            <xdr:cNvPr id="0" name=""/>
            <xdr:cNvSpPr>
              <a:spLocks noTextEdit="1"/>
            </xdr:cNvSpPr>
          </xdr:nvSpPr>
          <xdr:spPr>
            <a:xfrm>
              <a:off x="13609" y="12940392"/>
              <a:ext cx="1863159" cy="21907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262279</xdr:colOff>
      <xdr:row>12</xdr:row>
      <xdr:rowOff>122802</xdr:rowOff>
    </xdr:from>
    <xdr:to>
      <xdr:col>21</xdr:col>
      <xdr:colOff>243227</xdr:colOff>
      <xdr:row>32</xdr:row>
      <xdr:rowOff>126999</xdr:rowOff>
    </xdr:to>
    <xdr:sp macro="" textlink="">
      <xdr:nvSpPr>
        <xdr:cNvPr id="20" name="Rectangle 19">
          <a:extLst>
            <a:ext uri="{FF2B5EF4-FFF2-40B4-BE49-F238E27FC236}">
              <a16:creationId xmlns:a16="http://schemas.microsoft.com/office/drawing/2014/main" id="{4C96A342-B50A-302A-208C-C08DEF00E282}"/>
            </a:ext>
          </a:extLst>
        </xdr:cNvPr>
        <xdr:cNvSpPr/>
      </xdr:nvSpPr>
      <xdr:spPr>
        <a:xfrm>
          <a:off x="7628279" y="2408802"/>
          <a:ext cx="5505448" cy="3814197"/>
        </a:xfrm>
        <a:prstGeom prst="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rtl="0"/>
          <a:r>
            <a:rPr lang="en-US" sz="1400" b="1" i="0" baseline="0">
              <a:solidFill>
                <a:srgbClr val="002060"/>
              </a:solidFill>
              <a:effectLst/>
              <a:latin typeface="+mn-lt"/>
              <a:ea typeface="+mn-ea"/>
              <a:cs typeface="+mn-cs"/>
            </a:rPr>
            <a:t>Total Under/Over Paymentsal</a:t>
          </a:r>
          <a:endParaRPr lang="en-US" sz="1800" b="1">
            <a:solidFill>
              <a:srgbClr val="002060"/>
            </a:solidFill>
            <a:effectLst/>
          </a:endParaRPr>
        </a:p>
      </xdr:txBody>
    </xdr:sp>
    <xdr:clientData/>
  </xdr:twoCellAnchor>
  <xdr:twoCellAnchor>
    <xdr:from>
      <xdr:col>3</xdr:col>
      <xdr:colOff>190499</xdr:colOff>
      <xdr:row>6</xdr:row>
      <xdr:rowOff>174625</xdr:rowOff>
    </xdr:from>
    <xdr:to>
      <xdr:col>6</xdr:col>
      <xdr:colOff>476250</xdr:colOff>
      <xdr:row>12</xdr:row>
      <xdr:rowOff>63500</xdr:rowOff>
    </xdr:to>
    <xdr:sp macro="" textlink="Analysis!G2">
      <xdr:nvSpPr>
        <xdr:cNvPr id="18" name="TextBox 17">
          <a:extLst>
            <a:ext uri="{FF2B5EF4-FFF2-40B4-BE49-F238E27FC236}">
              <a16:creationId xmlns:a16="http://schemas.microsoft.com/office/drawing/2014/main" id="{83A2CAB4-CCE7-2451-E000-EAA7E7013DD3}"/>
            </a:ext>
          </a:extLst>
        </xdr:cNvPr>
        <xdr:cNvSpPr txBox="1"/>
      </xdr:nvSpPr>
      <xdr:spPr>
        <a:xfrm>
          <a:off x="2000249" y="1317625"/>
          <a:ext cx="2095501" cy="1031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918D914-CC16-4FFE-B854-821D37707733}" type="TxLink">
            <a:rPr lang="en-US" sz="2000" b="1" i="0" u="none" strike="noStrike">
              <a:solidFill>
                <a:srgbClr val="000000"/>
              </a:solidFill>
              <a:latin typeface="Aptos Narrow"/>
            </a:rPr>
            <a:pPr algn="ctr"/>
            <a:t>$15,419,773.75</a:t>
          </a:fld>
          <a:endParaRPr lang="en-US" sz="1600" b="1"/>
        </a:p>
      </xdr:txBody>
    </xdr:sp>
    <xdr:clientData/>
  </xdr:twoCellAnchor>
  <xdr:twoCellAnchor>
    <xdr:from>
      <xdr:col>7</xdr:col>
      <xdr:colOff>174625</xdr:colOff>
      <xdr:row>8</xdr:row>
      <xdr:rowOff>47625</xdr:rowOff>
    </xdr:from>
    <xdr:to>
      <xdr:col>10</xdr:col>
      <xdr:colOff>127000</xdr:colOff>
      <xdr:row>11</xdr:row>
      <xdr:rowOff>0</xdr:rowOff>
    </xdr:to>
    <xdr:sp macro="" textlink="Analysis!K2">
      <xdr:nvSpPr>
        <xdr:cNvPr id="19" name="TextBox 18">
          <a:extLst>
            <a:ext uri="{FF2B5EF4-FFF2-40B4-BE49-F238E27FC236}">
              <a16:creationId xmlns:a16="http://schemas.microsoft.com/office/drawing/2014/main" id="{8E32BE61-2266-B45F-34DC-F9DFC930345D}"/>
            </a:ext>
          </a:extLst>
        </xdr:cNvPr>
        <xdr:cNvSpPr txBox="1"/>
      </xdr:nvSpPr>
      <xdr:spPr>
        <a:xfrm>
          <a:off x="4397375" y="1571625"/>
          <a:ext cx="1762125" cy="523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fld id="{4C26027C-883D-414D-94EA-CC4F69056BBE}" type="TxLink">
            <a:rPr lang="en-US" sz="2000" b="1" i="0" u="none" strike="noStrike">
              <a:solidFill>
                <a:srgbClr val="000000"/>
              </a:solidFill>
              <a:latin typeface="Aptos Narrow"/>
            </a:rPr>
            <a:t>$15,422,461.77</a:t>
          </a:fld>
          <a:endParaRPr lang="en-US" sz="2000" b="1"/>
        </a:p>
      </xdr:txBody>
    </xdr:sp>
    <xdr:clientData/>
  </xdr:twoCellAnchor>
  <xdr:twoCellAnchor>
    <xdr:from>
      <xdr:col>10</xdr:col>
      <xdr:colOff>365125</xdr:colOff>
      <xdr:row>7</xdr:row>
      <xdr:rowOff>174625</xdr:rowOff>
    </xdr:from>
    <xdr:to>
      <xdr:col>13</xdr:col>
      <xdr:colOff>492125</xdr:colOff>
      <xdr:row>10</xdr:row>
      <xdr:rowOff>142875</xdr:rowOff>
    </xdr:to>
    <xdr:sp macro="" textlink="Analysis!E2">
      <xdr:nvSpPr>
        <xdr:cNvPr id="28" name="TextBox 27">
          <a:extLst>
            <a:ext uri="{FF2B5EF4-FFF2-40B4-BE49-F238E27FC236}">
              <a16:creationId xmlns:a16="http://schemas.microsoft.com/office/drawing/2014/main" id="{ECC0DFA6-F4FD-5A31-0DAE-C2A7C73EE6A3}"/>
            </a:ext>
          </a:extLst>
        </xdr:cNvPr>
        <xdr:cNvSpPr txBox="1"/>
      </xdr:nvSpPr>
      <xdr:spPr>
        <a:xfrm>
          <a:off x="6397625" y="1508125"/>
          <a:ext cx="1936750" cy="539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D18002D-74B8-4227-9870-52EC271DACBB}" type="TxLink">
            <a:rPr lang="en-US" sz="2000" b="1" i="0" u="none" strike="noStrike">
              <a:solidFill>
                <a:srgbClr val="000000"/>
              </a:solidFill>
              <a:latin typeface="Aptos Narrow"/>
            </a:rPr>
            <a:pPr algn="ctr"/>
            <a:t>$209.60</a:t>
          </a:fld>
          <a:endParaRPr lang="en-US" sz="2000" b="1"/>
        </a:p>
      </xdr:txBody>
    </xdr:sp>
    <xdr:clientData/>
  </xdr:twoCellAnchor>
  <xdr:twoCellAnchor>
    <xdr:from>
      <xdr:col>14</xdr:col>
      <xdr:colOff>254000</xdr:colOff>
      <xdr:row>8</xdr:row>
      <xdr:rowOff>0</xdr:rowOff>
    </xdr:from>
    <xdr:to>
      <xdr:col>17</xdr:col>
      <xdr:colOff>206375</xdr:colOff>
      <xdr:row>10</xdr:row>
      <xdr:rowOff>174625</xdr:rowOff>
    </xdr:to>
    <xdr:sp macro="" textlink="Analysis!I2">
      <xdr:nvSpPr>
        <xdr:cNvPr id="34" name="TextBox 33">
          <a:extLst>
            <a:ext uri="{FF2B5EF4-FFF2-40B4-BE49-F238E27FC236}">
              <a16:creationId xmlns:a16="http://schemas.microsoft.com/office/drawing/2014/main" id="{E8EE2E34-D006-9AB1-9CAB-E56CAC32936E}"/>
            </a:ext>
          </a:extLst>
        </xdr:cNvPr>
        <xdr:cNvSpPr txBox="1"/>
      </xdr:nvSpPr>
      <xdr:spPr>
        <a:xfrm>
          <a:off x="8699500" y="1524000"/>
          <a:ext cx="1762125" cy="555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4F690AA-9F0A-4931-ADF5-6D27727B051B}" type="TxLink">
            <a:rPr lang="en-US" sz="2000" b="1" i="0" u="none" strike="noStrike">
              <a:solidFill>
                <a:srgbClr val="000000"/>
              </a:solidFill>
              <a:latin typeface="Aptos Narrow"/>
            </a:rPr>
            <a:pPr algn="ctr"/>
            <a:t>$155.06</a:t>
          </a:fld>
          <a:endParaRPr lang="en-US" sz="1800" b="1"/>
        </a:p>
      </xdr:txBody>
    </xdr:sp>
    <xdr:clientData/>
  </xdr:twoCellAnchor>
  <xdr:twoCellAnchor>
    <xdr:from>
      <xdr:col>18</xdr:col>
      <xdr:colOff>111125</xdr:colOff>
      <xdr:row>8</xdr:row>
      <xdr:rowOff>31750</xdr:rowOff>
    </xdr:from>
    <xdr:to>
      <xdr:col>20</xdr:col>
      <xdr:colOff>539750</xdr:colOff>
      <xdr:row>10</xdr:row>
      <xdr:rowOff>95250</xdr:rowOff>
    </xdr:to>
    <xdr:sp macro="" textlink="Analysis!C2">
      <xdr:nvSpPr>
        <xdr:cNvPr id="35" name="TextBox 34">
          <a:extLst>
            <a:ext uri="{FF2B5EF4-FFF2-40B4-BE49-F238E27FC236}">
              <a16:creationId xmlns:a16="http://schemas.microsoft.com/office/drawing/2014/main" id="{87B91A57-2679-A2DB-5A47-537B7D8FF384}"/>
            </a:ext>
          </a:extLst>
        </xdr:cNvPr>
        <xdr:cNvSpPr txBox="1"/>
      </xdr:nvSpPr>
      <xdr:spPr>
        <a:xfrm>
          <a:off x="10969625" y="1555750"/>
          <a:ext cx="1635125" cy="444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5534BFB-A436-4719-AE21-8BE82073BE82}" type="TxLink">
            <a:rPr lang="en-US" sz="2000" b="1" i="0" u="none" strike="noStrike">
              <a:solidFill>
                <a:srgbClr val="000000"/>
              </a:solidFill>
              <a:latin typeface="Aptos Narrow"/>
            </a:rPr>
            <a:pPr algn="ctr"/>
            <a:t>625</a:t>
          </a:fld>
          <a:endParaRPr lang="en-US" sz="1800" b="1"/>
        </a:p>
      </xdr:txBody>
    </xdr:sp>
    <xdr:clientData/>
  </xdr:twoCellAnchor>
  <xdr:twoCellAnchor>
    <xdr:from>
      <xdr:col>3</xdr:col>
      <xdr:colOff>253999</xdr:colOff>
      <xdr:row>74</xdr:row>
      <xdr:rowOff>158750</xdr:rowOff>
    </xdr:from>
    <xdr:to>
      <xdr:col>6</xdr:col>
      <xdr:colOff>412750</xdr:colOff>
      <xdr:row>79</xdr:row>
      <xdr:rowOff>31750</xdr:rowOff>
    </xdr:to>
    <xdr:sp macro="" textlink="Analysis!E6">
      <xdr:nvSpPr>
        <xdr:cNvPr id="38" name="TextBox 37">
          <a:extLst>
            <a:ext uri="{FF2B5EF4-FFF2-40B4-BE49-F238E27FC236}">
              <a16:creationId xmlns:a16="http://schemas.microsoft.com/office/drawing/2014/main" id="{F4D43222-FE96-59D9-99A4-9362E47CB143}"/>
            </a:ext>
          </a:extLst>
        </xdr:cNvPr>
        <xdr:cNvSpPr txBox="1"/>
      </xdr:nvSpPr>
      <xdr:spPr>
        <a:xfrm>
          <a:off x="2063749" y="14255750"/>
          <a:ext cx="1968501" cy="825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376D0C1-4296-4752-A6CF-C83CF72BD02D}" type="TxLink">
            <a:rPr lang="en-US" sz="2000" b="1" i="0" u="none" strike="noStrike">
              <a:solidFill>
                <a:sysClr val="windowText" lastClr="000000"/>
              </a:solidFill>
              <a:latin typeface="Aptos Narrow"/>
            </a:rPr>
            <a:pPr algn="ctr"/>
            <a:t>112650</a:t>
          </a:fld>
          <a:endParaRPr lang="en-US" sz="1800" b="1">
            <a:solidFill>
              <a:sysClr val="windowText" lastClr="000000"/>
            </a:solidFill>
          </a:endParaRPr>
        </a:p>
      </xdr:txBody>
    </xdr:sp>
    <xdr:clientData/>
  </xdr:twoCellAnchor>
  <xdr:twoCellAnchor>
    <xdr:from>
      <xdr:col>7</xdr:col>
      <xdr:colOff>63501</xdr:colOff>
      <xdr:row>75</xdr:row>
      <xdr:rowOff>47626</xdr:rowOff>
    </xdr:from>
    <xdr:to>
      <xdr:col>10</xdr:col>
      <xdr:colOff>142875</xdr:colOff>
      <xdr:row>78</xdr:row>
      <xdr:rowOff>142876</xdr:rowOff>
    </xdr:to>
    <xdr:sp macro="" textlink="Analysis!G6">
      <xdr:nvSpPr>
        <xdr:cNvPr id="42" name="TextBox 41">
          <a:extLst>
            <a:ext uri="{FF2B5EF4-FFF2-40B4-BE49-F238E27FC236}">
              <a16:creationId xmlns:a16="http://schemas.microsoft.com/office/drawing/2014/main" id="{15E3F8E2-1BBA-8C2E-3F4A-FBC68060A6DB}"/>
            </a:ext>
          </a:extLst>
        </xdr:cNvPr>
        <xdr:cNvSpPr txBox="1"/>
      </xdr:nvSpPr>
      <xdr:spPr>
        <a:xfrm>
          <a:off x="4286251" y="14335126"/>
          <a:ext cx="1889124"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7E2B4C0-B2DD-4B48-8C46-D1DB299E927D}" type="TxLink">
            <a:rPr lang="en-US" sz="2000" b="1" i="0" u="none" strike="noStrike">
              <a:solidFill>
                <a:srgbClr val="000000"/>
              </a:solidFill>
              <a:latin typeface="Aptos Narrow"/>
            </a:rPr>
            <a:pPr algn="ctr"/>
            <a:t>73.54%</a:t>
          </a:fld>
          <a:endParaRPr lang="en-US" sz="1600" b="1"/>
        </a:p>
      </xdr:txBody>
    </xdr:sp>
    <xdr:clientData/>
  </xdr:twoCellAnchor>
  <xdr:twoCellAnchor>
    <xdr:from>
      <xdr:col>10</xdr:col>
      <xdr:colOff>444500</xdr:colOff>
      <xdr:row>75</xdr:row>
      <xdr:rowOff>95251</xdr:rowOff>
    </xdr:from>
    <xdr:to>
      <xdr:col>13</xdr:col>
      <xdr:colOff>444500</xdr:colOff>
      <xdr:row>78</xdr:row>
      <xdr:rowOff>95251</xdr:rowOff>
    </xdr:to>
    <xdr:sp macro="" textlink="Analysis!I6">
      <xdr:nvSpPr>
        <xdr:cNvPr id="43" name="TextBox 42">
          <a:extLst>
            <a:ext uri="{FF2B5EF4-FFF2-40B4-BE49-F238E27FC236}">
              <a16:creationId xmlns:a16="http://schemas.microsoft.com/office/drawing/2014/main" id="{D22B752B-6786-0631-1DB6-67E6F7CC270A}"/>
            </a:ext>
          </a:extLst>
        </xdr:cNvPr>
        <xdr:cNvSpPr txBox="1"/>
      </xdr:nvSpPr>
      <xdr:spPr>
        <a:xfrm>
          <a:off x="6477000" y="14382751"/>
          <a:ext cx="18097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2AFE3F3-3365-415F-BC87-571504577B7B}" type="TxLink">
            <a:rPr lang="en-US" sz="2000" b="1" i="0" u="none" strike="noStrike">
              <a:solidFill>
                <a:srgbClr val="000000"/>
              </a:solidFill>
              <a:latin typeface="Aptos Narrow"/>
            </a:rPr>
            <a:pPr algn="ctr"/>
            <a:t>$11,339,734</a:t>
          </a:fld>
          <a:endParaRPr lang="en-US" sz="1600" b="1"/>
        </a:p>
      </xdr:txBody>
    </xdr:sp>
    <xdr:clientData/>
  </xdr:twoCellAnchor>
  <xdr:twoCellAnchor>
    <xdr:from>
      <xdr:col>14</xdr:col>
      <xdr:colOff>158751</xdr:colOff>
      <xdr:row>75</xdr:row>
      <xdr:rowOff>31750</xdr:rowOff>
    </xdr:from>
    <xdr:to>
      <xdr:col>17</xdr:col>
      <xdr:colOff>254001</xdr:colOff>
      <xdr:row>78</xdr:row>
      <xdr:rowOff>127000</xdr:rowOff>
    </xdr:to>
    <xdr:sp macro="" textlink="Analysis!C6">
      <xdr:nvSpPr>
        <xdr:cNvPr id="44" name="TextBox 43">
          <a:extLst>
            <a:ext uri="{FF2B5EF4-FFF2-40B4-BE49-F238E27FC236}">
              <a16:creationId xmlns:a16="http://schemas.microsoft.com/office/drawing/2014/main" id="{B1204318-1B67-2631-A4D6-7E1CCC10939C}"/>
            </a:ext>
          </a:extLst>
        </xdr:cNvPr>
        <xdr:cNvSpPr txBox="1"/>
      </xdr:nvSpPr>
      <xdr:spPr>
        <a:xfrm>
          <a:off x="8604251" y="14319250"/>
          <a:ext cx="190500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B096580-48B6-43E2-A2FC-5A84D90CF080}" type="TxLink">
            <a:rPr lang="en-US" sz="2000" b="1" i="0" u="none" strike="noStrike">
              <a:solidFill>
                <a:srgbClr val="000000"/>
              </a:solidFill>
              <a:latin typeface="Aptos Narrow"/>
            </a:rPr>
            <a:pPr algn="ctr"/>
            <a:t>99441</a:t>
          </a:fld>
          <a:endParaRPr lang="en-US" sz="1600" b="1"/>
        </a:p>
      </xdr:txBody>
    </xdr:sp>
    <xdr:clientData/>
  </xdr:twoCellAnchor>
  <xdr:twoCellAnchor>
    <xdr:from>
      <xdr:col>17</xdr:col>
      <xdr:colOff>587376</xdr:colOff>
      <xdr:row>75</xdr:row>
      <xdr:rowOff>31749</xdr:rowOff>
    </xdr:from>
    <xdr:to>
      <xdr:col>21</xdr:col>
      <xdr:colOff>47626</xdr:colOff>
      <xdr:row>78</xdr:row>
      <xdr:rowOff>79374</xdr:rowOff>
    </xdr:to>
    <xdr:sp macro="" textlink="Analysis!K6">
      <xdr:nvSpPr>
        <xdr:cNvPr id="45" name="TextBox 44">
          <a:extLst>
            <a:ext uri="{FF2B5EF4-FFF2-40B4-BE49-F238E27FC236}">
              <a16:creationId xmlns:a16="http://schemas.microsoft.com/office/drawing/2014/main" id="{1208A7E8-8A13-D66A-BE0B-7AB9BCBE7085}"/>
            </a:ext>
          </a:extLst>
        </xdr:cNvPr>
        <xdr:cNvSpPr txBox="1"/>
      </xdr:nvSpPr>
      <xdr:spPr>
        <a:xfrm>
          <a:off x="10842626" y="14319249"/>
          <a:ext cx="1873250"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C3AC889-2076-4C26-BD97-26B10C3D8270}" type="TxLink">
            <a:rPr lang="en-US" sz="2000" b="1" i="0" u="none" strike="noStrike">
              <a:solidFill>
                <a:srgbClr val="000000"/>
              </a:solidFill>
              <a:latin typeface="Aptos Narrow"/>
            </a:rPr>
            <a:pPr algn="ctr"/>
            <a:t>100.02%</a:t>
          </a:fld>
          <a:endParaRPr lang="en-US" sz="1600" b="1"/>
        </a:p>
      </xdr:txBody>
    </xdr:sp>
    <xdr:clientData/>
  </xdr:twoCellAnchor>
  <xdr:twoCellAnchor>
    <xdr:from>
      <xdr:col>14</xdr:col>
      <xdr:colOff>127001</xdr:colOff>
      <xdr:row>39</xdr:row>
      <xdr:rowOff>74953</xdr:rowOff>
    </xdr:from>
    <xdr:to>
      <xdr:col>21</xdr:col>
      <xdr:colOff>188516</xdr:colOff>
      <xdr:row>51</xdr:row>
      <xdr:rowOff>174171</xdr:rowOff>
    </xdr:to>
    <xdr:graphicFrame macro="">
      <xdr:nvGraphicFramePr>
        <xdr:cNvPr id="46" name="Chart 45">
          <a:extLst>
            <a:ext uri="{FF2B5EF4-FFF2-40B4-BE49-F238E27FC236}">
              <a16:creationId xmlns:a16="http://schemas.microsoft.com/office/drawing/2014/main" id="{27B863EB-E120-435B-82B6-67D568B506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84667</xdr:colOff>
      <xdr:row>1</xdr:row>
      <xdr:rowOff>137583</xdr:rowOff>
    </xdr:from>
    <xdr:to>
      <xdr:col>19</xdr:col>
      <xdr:colOff>613832</xdr:colOff>
      <xdr:row>3</xdr:row>
      <xdr:rowOff>158750</xdr:rowOff>
    </xdr:to>
    <xdr:sp macro="" textlink="">
      <xdr:nvSpPr>
        <xdr:cNvPr id="66" name="Rectangle: Rounded Corners 65">
          <a:hlinkClick xmlns:r="http://schemas.openxmlformats.org/officeDocument/2006/relationships" r:id="rId8"/>
          <a:extLst>
            <a:ext uri="{FF2B5EF4-FFF2-40B4-BE49-F238E27FC236}">
              <a16:creationId xmlns:a16="http://schemas.microsoft.com/office/drawing/2014/main" id="{30951243-6504-E70F-052B-DDE35B4195CD}"/>
            </a:ext>
          </a:extLst>
        </xdr:cNvPr>
        <xdr:cNvSpPr/>
      </xdr:nvSpPr>
      <xdr:spPr>
        <a:xfrm>
          <a:off x="11133667" y="328083"/>
          <a:ext cx="114299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Dashboard</a:t>
          </a:r>
        </a:p>
      </xdr:txBody>
    </xdr:sp>
    <xdr:clientData/>
  </xdr:twoCellAnchor>
  <xdr:twoCellAnchor>
    <xdr:from>
      <xdr:col>16</xdr:col>
      <xdr:colOff>153459</xdr:colOff>
      <xdr:row>1</xdr:row>
      <xdr:rowOff>137583</xdr:rowOff>
    </xdr:from>
    <xdr:to>
      <xdr:col>17</xdr:col>
      <xdr:colOff>587373</xdr:colOff>
      <xdr:row>3</xdr:row>
      <xdr:rowOff>158750</xdr:rowOff>
    </xdr:to>
    <xdr:sp macro="" textlink="">
      <xdr:nvSpPr>
        <xdr:cNvPr id="67" name="Rectangle: Rounded Corners 66">
          <a:hlinkClick xmlns:r="http://schemas.openxmlformats.org/officeDocument/2006/relationships" r:id="rId9"/>
          <a:extLst>
            <a:ext uri="{FF2B5EF4-FFF2-40B4-BE49-F238E27FC236}">
              <a16:creationId xmlns:a16="http://schemas.microsoft.com/office/drawing/2014/main" id="{B93278E0-4624-0EB0-046D-2C0BD378E8AB}"/>
            </a:ext>
          </a:extLst>
        </xdr:cNvPr>
        <xdr:cNvSpPr/>
      </xdr:nvSpPr>
      <xdr:spPr>
        <a:xfrm>
          <a:off x="9974792" y="328083"/>
          <a:ext cx="104774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Analysis</a:t>
          </a:r>
        </a:p>
      </xdr:txBody>
    </xdr:sp>
    <xdr:clientData/>
  </xdr:twoCellAnchor>
  <xdr:twoCellAnchor>
    <xdr:from>
      <xdr:col>14</xdr:col>
      <xdr:colOff>222249</xdr:colOff>
      <xdr:row>1</xdr:row>
      <xdr:rowOff>137583</xdr:rowOff>
    </xdr:from>
    <xdr:to>
      <xdr:col>16</xdr:col>
      <xdr:colOff>42331</xdr:colOff>
      <xdr:row>3</xdr:row>
      <xdr:rowOff>158750</xdr:rowOff>
    </xdr:to>
    <xdr:sp macro="" textlink="">
      <xdr:nvSpPr>
        <xdr:cNvPr id="68" name="Rectangle: Rounded Corners 67">
          <a:hlinkClick xmlns:r="http://schemas.openxmlformats.org/officeDocument/2006/relationships" r:id="rId10"/>
          <a:extLst>
            <a:ext uri="{FF2B5EF4-FFF2-40B4-BE49-F238E27FC236}">
              <a16:creationId xmlns:a16="http://schemas.microsoft.com/office/drawing/2014/main" id="{38F3D548-EFA5-946C-A20F-2179133034DF}"/>
            </a:ext>
          </a:extLst>
        </xdr:cNvPr>
        <xdr:cNvSpPr/>
      </xdr:nvSpPr>
      <xdr:spPr>
        <a:xfrm>
          <a:off x="8815916" y="328083"/>
          <a:ext cx="104774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Forecast</a:t>
          </a:r>
        </a:p>
      </xdr:txBody>
    </xdr:sp>
    <xdr:clientData/>
  </xdr:twoCellAnchor>
  <xdr:twoCellAnchor>
    <xdr:from>
      <xdr:col>18</xdr:col>
      <xdr:colOff>100235</xdr:colOff>
      <xdr:row>34</xdr:row>
      <xdr:rowOff>136024</xdr:rowOff>
    </xdr:from>
    <xdr:to>
      <xdr:col>20</xdr:col>
      <xdr:colOff>15566</xdr:colOff>
      <xdr:row>36</xdr:row>
      <xdr:rowOff>157191</xdr:rowOff>
    </xdr:to>
    <xdr:sp macro="" textlink="">
      <xdr:nvSpPr>
        <xdr:cNvPr id="69" name="Rectangle: Rounded Corners 68">
          <a:extLst>
            <a:ext uri="{FF2B5EF4-FFF2-40B4-BE49-F238E27FC236}">
              <a16:creationId xmlns:a16="http://schemas.microsoft.com/office/drawing/2014/main" id="{7BAF2141-8A36-49BA-9C8C-4B6C06FC7DA3}"/>
            </a:ext>
          </a:extLst>
        </xdr:cNvPr>
        <xdr:cNvSpPr/>
      </xdr:nvSpPr>
      <xdr:spPr>
        <a:xfrm>
          <a:off x="11149235" y="6613024"/>
          <a:ext cx="114299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Dashboard</a:t>
          </a:r>
        </a:p>
      </xdr:txBody>
    </xdr:sp>
    <xdr:clientData/>
  </xdr:twoCellAnchor>
  <xdr:twoCellAnchor>
    <xdr:from>
      <xdr:col>16</xdr:col>
      <xdr:colOff>169027</xdr:colOff>
      <xdr:row>34</xdr:row>
      <xdr:rowOff>136024</xdr:rowOff>
    </xdr:from>
    <xdr:to>
      <xdr:col>17</xdr:col>
      <xdr:colOff>602941</xdr:colOff>
      <xdr:row>36</xdr:row>
      <xdr:rowOff>157191</xdr:rowOff>
    </xdr:to>
    <xdr:sp macro="" textlink="">
      <xdr:nvSpPr>
        <xdr:cNvPr id="70" name="Rectangle: Rounded Corners 69">
          <a:hlinkClick xmlns:r="http://schemas.openxmlformats.org/officeDocument/2006/relationships" r:id="rId9"/>
          <a:extLst>
            <a:ext uri="{FF2B5EF4-FFF2-40B4-BE49-F238E27FC236}">
              <a16:creationId xmlns:a16="http://schemas.microsoft.com/office/drawing/2014/main" id="{E0961181-A4F2-4CDA-89D6-53D11EB5147F}"/>
            </a:ext>
          </a:extLst>
        </xdr:cNvPr>
        <xdr:cNvSpPr/>
      </xdr:nvSpPr>
      <xdr:spPr>
        <a:xfrm>
          <a:off x="9990360" y="6613024"/>
          <a:ext cx="104774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Analysis</a:t>
          </a:r>
        </a:p>
      </xdr:txBody>
    </xdr:sp>
    <xdr:clientData/>
  </xdr:twoCellAnchor>
  <xdr:twoCellAnchor>
    <xdr:from>
      <xdr:col>14</xdr:col>
      <xdr:colOff>237817</xdr:colOff>
      <xdr:row>34</xdr:row>
      <xdr:rowOff>136024</xdr:rowOff>
    </xdr:from>
    <xdr:to>
      <xdr:col>16</xdr:col>
      <xdr:colOff>57899</xdr:colOff>
      <xdr:row>36</xdr:row>
      <xdr:rowOff>157191</xdr:rowOff>
    </xdr:to>
    <xdr:sp macro="" textlink="">
      <xdr:nvSpPr>
        <xdr:cNvPr id="71" name="Rectangle: Rounded Corners 70">
          <a:hlinkClick xmlns:r="http://schemas.openxmlformats.org/officeDocument/2006/relationships" r:id="rId10"/>
          <a:extLst>
            <a:ext uri="{FF2B5EF4-FFF2-40B4-BE49-F238E27FC236}">
              <a16:creationId xmlns:a16="http://schemas.microsoft.com/office/drawing/2014/main" id="{4AD47A47-9F91-4AD1-B2E4-95FABCC8ED9A}"/>
            </a:ext>
          </a:extLst>
        </xdr:cNvPr>
        <xdr:cNvSpPr/>
      </xdr:nvSpPr>
      <xdr:spPr>
        <a:xfrm>
          <a:off x="8831484" y="6613024"/>
          <a:ext cx="104774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Forecast</a:t>
          </a:r>
        </a:p>
      </xdr:txBody>
    </xdr:sp>
    <xdr:clientData/>
  </xdr:twoCellAnchor>
  <xdr:twoCellAnchor>
    <xdr:from>
      <xdr:col>18</xdr:col>
      <xdr:colOff>65846</xdr:colOff>
      <xdr:row>69</xdr:row>
      <xdr:rowOff>51028</xdr:rowOff>
    </xdr:from>
    <xdr:to>
      <xdr:col>19</xdr:col>
      <xdr:colOff>588396</xdr:colOff>
      <xdr:row>71</xdr:row>
      <xdr:rowOff>72195</xdr:rowOff>
    </xdr:to>
    <xdr:sp macro="" textlink="">
      <xdr:nvSpPr>
        <xdr:cNvPr id="73" name="Rectangle: Rounded Corners 72">
          <a:extLst>
            <a:ext uri="{FF2B5EF4-FFF2-40B4-BE49-F238E27FC236}">
              <a16:creationId xmlns:a16="http://schemas.microsoft.com/office/drawing/2014/main" id="{54C4818E-9E1C-4A3C-ACCA-286BF9D257FD}"/>
            </a:ext>
          </a:extLst>
        </xdr:cNvPr>
        <xdr:cNvSpPr/>
      </xdr:nvSpPr>
      <xdr:spPr>
        <a:xfrm>
          <a:off x="10995784" y="13195528"/>
          <a:ext cx="1129768"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Dashboard</a:t>
          </a:r>
        </a:p>
      </xdr:txBody>
    </xdr:sp>
    <xdr:clientData/>
  </xdr:twoCellAnchor>
  <xdr:twoCellAnchor>
    <xdr:from>
      <xdr:col>16</xdr:col>
      <xdr:colOff>134638</xdr:colOff>
      <xdr:row>69</xdr:row>
      <xdr:rowOff>51028</xdr:rowOff>
    </xdr:from>
    <xdr:to>
      <xdr:col>17</xdr:col>
      <xdr:colOff>568552</xdr:colOff>
      <xdr:row>71</xdr:row>
      <xdr:rowOff>72195</xdr:rowOff>
    </xdr:to>
    <xdr:sp macro="" textlink="">
      <xdr:nvSpPr>
        <xdr:cNvPr id="74" name="Rectangle: Rounded Corners 73">
          <a:hlinkClick xmlns:r="http://schemas.openxmlformats.org/officeDocument/2006/relationships" r:id="rId9"/>
          <a:extLst>
            <a:ext uri="{FF2B5EF4-FFF2-40B4-BE49-F238E27FC236}">
              <a16:creationId xmlns:a16="http://schemas.microsoft.com/office/drawing/2014/main" id="{A0CF99F1-07E5-4CE3-9C98-5CB334D6CA76}"/>
            </a:ext>
          </a:extLst>
        </xdr:cNvPr>
        <xdr:cNvSpPr/>
      </xdr:nvSpPr>
      <xdr:spPr>
        <a:xfrm>
          <a:off x="9850138" y="13195528"/>
          <a:ext cx="1041133"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Analysis</a:t>
          </a:r>
        </a:p>
      </xdr:txBody>
    </xdr:sp>
    <xdr:clientData/>
  </xdr:twoCellAnchor>
  <xdr:twoCellAnchor>
    <xdr:from>
      <xdr:col>14</xdr:col>
      <xdr:colOff>203428</xdr:colOff>
      <xdr:row>69</xdr:row>
      <xdr:rowOff>51028</xdr:rowOff>
    </xdr:from>
    <xdr:to>
      <xdr:col>16</xdr:col>
      <xdr:colOff>23510</xdr:colOff>
      <xdr:row>71</xdr:row>
      <xdr:rowOff>72195</xdr:rowOff>
    </xdr:to>
    <xdr:sp macro="" textlink="">
      <xdr:nvSpPr>
        <xdr:cNvPr id="75" name="Rectangle: Rounded Corners 74">
          <a:hlinkClick xmlns:r="http://schemas.openxmlformats.org/officeDocument/2006/relationships" r:id="rId10"/>
          <a:extLst>
            <a:ext uri="{FF2B5EF4-FFF2-40B4-BE49-F238E27FC236}">
              <a16:creationId xmlns:a16="http://schemas.microsoft.com/office/drawing/2014/main" id="{8E0F4721-66E1-4467-8254-AA96C6941750}"/>
            </a:ext>
          </a:extLst>
        </xdr:cNvPr>
        <xdr:cNvSpPr/>
      </xdr:nvSpPr>
      <xdr:spPr>
        <a:xfrm>
          <a:off x="8704491" y="13195528"/>
          <a:ext cx="1034519" cy="402167"/>
        </a:xfrm>
        <a:prstGeom prst="roundRect">
          <a:avLst/>
        </a:prstGeom>
        <a:solidFill>
          <a:schemeClr val="bg1">
            <a:lumMod val="85000"/>
          </a:schemeClr>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2060"/>
              </a:solidFill>
            </a:rPr>
            <a:t>Forecast</a:t>
          </a:r>
        </a:p>
      </xdr:txBody>
    </xdr:sp>
    <xdr:clientData/>
  </xdr:twoCellAnchor>
  <xdr:twoCellAnchor>
    <xdr:from>
      <xdr:col>12</xdr:col>
      <xdr:colOff>299859</xdr:colOff>
      <xdr:row>13</xdr:row>
      <xdr:rowOff>183062</xdr:rowOff>
    </xdr:from>
    <xdr:to>
      <xdr:col>21</xdr:col>
      <xdr:colOff>213827</xdr:colOff>
      <xdr:row>32</xdr:row>
      <xdr:rowOff>77754</xdr:rowOff>
    </xdr:to>
    <xdr:graphicFrame macro="">
      <xdr:nvGraphicFramePr>
        <xdr:cNvPr id="77" name="Chart 76">
          <a:extLst>
            <a:ext uri="{FF2B5EF4-FFF2-40B4-BE49-F238E27FC236}">
              <a16:creationId xmlns:a16="http://schemas.microsoft.com/office/drawing/2014/main" id="{77FD078C-A4DA-4E22-977B-664590DD62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67476852" createdVersion="8" refreshedVersion="8" minRefreshableVersion="3" recordCount="0" supportSubquery="1" supportAdvancedDrill="1" xr:uid="{2ED30FDA-8160-4583-928D-474E0C0B50D5}">
  <cacheSource type="external" connectionId="5"/>
  <cacheFields count="3">
    <cacheField name="[Unified_Orders].[order_month].[order_month]" caption="order_month" numFmtId="0" hierarchy="34" level="1">
      <sharedItems count="22">
        <s v="2016-09"/>
        <s v="2016-10"/>
        <s v="2017-01"/>
        <s v="2017-02"/>
        <s v="2017-03"/>
        <s v="2017-04"/>
        <s v="2017-05"/>
        <s v="2017-06"/>
        <s v="2017-07"/>
        <s v="2017-08"/>
        <s v="2017-09"/>
        <s v="2017-10"/>
        <s v="2017-11"/>
        <s v="2017-12"/>
        <s v="2018-01"/>
        <s v="2018-02"/>
        <s v="2018-03"/>
        <s v="2018-04"/>
        <s v="2018-05"/>
        <s v="2018-06"/>
        <s v="2018-07"/>
        <s v="2018-08"/>
      </sharedItems>
    </cacheField>
    <cacheField name="[Measures].[Late Deliveries]" caption="Late Deliveries" numFmtId="0" hierarchy="39" level="32767"/>
    <cacheField name="[Measures].[Average Delay Days]" caption="Average Delay Days" numFmtId="0" hierarchy="40"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2" memberValueDatatype="130" unbalanced="0">
      <fieldsUsage count="2">
        <fieldUsage x="-1"/>
        <fieldUsage x="0"/>
      </fieldsUsage>
    </cacheHierarchy>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oneField="1">
      <fieldsUsage count="1">
        <fieldUsage x="1"/>
      </fieldsUsage>
    </cacheHierarchy>
    <cacheHierarchy uniqueName="[Measures].[Average Delay Days]" caption="Average Delay Days" measure="1" displayFolder="" measureGroup="Unified_Orders" count="0" oneField="1">
      <fieldsUsage count="1">
        <fieldUsage x="2"/>
      </fieldsUsage>
    </cacheHierarchy>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361111" createdVersion="8" refreshedVersion="8" minRefreshableVersion="3" recordCount="0" supportSubquery="1" supportAdvancedDrill="1" xr:uid="{E5DFC56B-7BAE-48C4-B894-31CA667D6F0E}">
  <cacheSource type="external" connectionId="5"/>
  <cacheFields count="1">
    <cacheField name="[Measures].[Canceled Orders]" caption="Canceled Orders" numFmtId="0" hierarchy="43"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oneField="1">
      <fieldsUsage count="1">
        <fieldUsage x="0"/>
      </fieldsUsage>
    </cacheHierarchy>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4189818" createdVersion="8" refreshedVersion="8" minRefreshableVersion="3" recordCount="0" supportSubquery="1" supportAdvancedDrill="1" xr:uid="{3FBB40AA-D376-4D67-9898-AF8433F9ADE2}">
  <cacheSource type="external" connectionId="5"/>
  <cacheFields count="2">
    <cacheField name="[Unified_Orders].[items_count].[items_count]" caption="items_count" numFmtId="0" hierarchy="29" level="1">
      <sharedItems containsSemiMixedTypes="0" containsString="0" containsNumber="1" containsInteger="1" minValue="1" maxValue="21" count="17">
        <n v="1"/>
        <n v="2"/>
        <n v="3"/>
        <n v="4"/>
        <n v="5"/>
        <n v="6"/>
        <n v="7"/>
        <n v="8"/>
        <n v="9"/>
        <n v="10"/>
        <n v="11"/>
        <n v="12"/>
        <n v="13"/>
        <n v="14"/>
        <n v="15"/>
        <n v="20"/>
        <n v="21"/>
      </sharedItems>
      <extLst>
        <ext xmlns:x15="http://schemas.microsoft.com/office/spreadsheetml/2010/11/main" uri="{4F2E5C28-24EA-4eb8-9CBF-B6C8F9C3D259}">
          <x15:cachedUniqueNames>
            <x15:cachedUniqueName index="0" name="[Unified_Orders].[items_count].&amp;[1]"/>
            <x15:cachedUniqueName index="1" name="[Unified_Orders].[items_count].&amp;[2]"/>
            <x15:cachedUniqueName index="2" name="[Unified_Orders].[items_count].&amp;[3]"/>
            <x15:cachedUniqueName index="3" name="[Unified_Orders].[items_count].&amp;[4]"/>
            <x15:cachedUniqueName index="4" name="[Unified_Orders].[items_count].&amp;[5]"/>
            <x15:cachedUniqueName index="5" name="[Unified_Orders].[items_count].&amp;[6]"/>
            <x15:cachedUniqueName index="6" name="[Unified_Orders].[items_count].&amp;[7]"/>
            <x15:cachedUniqueName index="7" name="[Unified_Orders].[items_count].&amp;[8]"/>
            <x15:cachedUniqueName index="8" name="[Unified_Orders].[items_count].&amp;[9]"/>
            <x15:cachedUniqueName index="9" name="[Unified_Orders].[items_count].&amp;[10]"/>
            <x15:cachedUniqueName index="10" name="[Unified_Orders].[items_count].&amp;[11]"/>
            <x15:cachedUniqueName index="11" name="[Unified_Orders].[items_count].&amp;[12]"/>
            <x15:cachedUniqueName index="12" name="[Unified_Orders].[items_count].&amp;[13]"/>
            <x15:cachedUniqueName index="13" name="[Unified_Orders].[items_count].&amp;[14]"/>
            <x15:cachedUniqueName index="14" name="[Unified_Orders].[items_count].&amp;[15]"/>
            <x15:cachedUniqueName index="15" name="[Unified_Orders].[items_count].&amp;[20]"/>
            <x15:cachedUniqueName index="16" name="[Unified_Orders].[items_count].&amp;[21]"/>
          </x15:cachedUniqueNames>
        </ext>
      </extLst>
    </cacheField>
    <cacheField name="[Measures].[Sum of items_count]" caption="Sum of items_count" numFmtId="0" hierarchy="69"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2" memberValueDatatype="20" unbalanced="0">
      <fieldsUsage count="2">
        <fieldUsage x="-1"/>
        <fieldUsage x="0"/>
      </fieldsUsage>
    </cacheHierarchy>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oneField="1" hidden="1">
      <fieldsUsage count="1">
        <fieldUsage x="1"/>
      </fieldsUsage>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5115741" createdVersion="8" refreshedVersion="8" minRefreshableVersion="3" recordCount="0" supportSubquery="1" supportAdvancedDrill="1" xr:uid="{2DB03980-5944-463E-AD83-3D25F1370E7E}">
  <cacheSource type="external" connectionId="5"/>
  <cacheFields count="2">
    <cacheField name="[Measures].[Canceled Orders]" caption="Canceled Orders" numFmtId="0" hierarchy="43" level="32767"/>
    <cacheField name="[Unified_Orders].[order_month].[order_month]" caption="order_month" numFmtId="0" hierarchy="34" level="1">
      <sharedItems count="24">
        <s v="2016-09"/>
        <s v="2016-10"/>
        <s v="2017-01"/>
        <s v="2017-02"/>
        <s v="2017-03"/>
        <s v="2017-04"/>
        <s v="2017-05"/>
        <s v="2017-06"/>
        <s v="2017-07"/>
        <s v="2017-08"/>
        <s v="2017-09"/>
        <s v="2017-10"/>
        <s v="2017-11"/>
        <s v="2017-12"/>
        <s v="2018-01"/>
        <s v="2018-02"/>
        <s v="2018-03"/>
        <s v="2018-04"/>
        <s v="2018-05"/>
        <s v="2018-06"/>
        <s v="2018-07"/>
        <s v="2018-08"/>
        <s v="2018-09"/>
        <s v="2018-10"/>
      </sharedItems>
    </cacheField>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2" memberValueDatatype="130" unbalanced="0">
      <fieldsUsage count="2">
        <fieldUsage x="-1"/>
        <fieldUsage x="1"/>
      </fieldsUsage>
    </cacheHierarchy>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oneField="1">
      <fieldsUsage count="1">
        <fieldUsage x="0"/>
      </fieldsUsage>
    </cacheHierarchy>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5810188" createdVersion="8" refreshedVersion="8" minRefreshableVersion="3" recordCount="0" supportSubquery="1" supportAdvancedDrill="1" xr:uid="{8CC9EDA4-EC53-4697-8E1C-7BD9DF900A0E}">
  <cacheSource type="external" connectionId="5"/>
  <cacheFields count="2">
    <cacheField name="[Unified_Orders].[items_count].[items_count]" caption="items_count" numFmtId="0" hierarchy="29" level="1">
      <sharedItems containsSemiMixedTypes="0" containsString="0" containsNumber="1" containsInteger="1" minValue="1" maxValue="21" count="17">
        <n v="1"/>
        <n v="2"/>
        <n v="3"/>
        <n v="4"/>
        <n v="5"/>
        <n v="6"/>
        <n v="7"/>
        <n v="8"/>
        <n v="9"/>
        <n v="10"/>
        <n v="11"/>
        <n v="12"/>
        <n v="13"/>
        <n v="14"/>
        <n v="15"/>
        <n v="20"/>
        <n v="21"/>
      </sharedItems>
      <extLst>
        <ext xmlns:x15="http://schemas.microsoft.com/office/spreadsheetml/2010/11/main" uri="{4F2E5C28-24EA-4eb8-9CBF-B6C8F9C3D259}">
          <x15:cachedUniqueNames>
            <x15:cachedUniqueName index="0" name="[Unified_Orders].[items_count].&amp;[1]"/>
            <x15:cachedUniqueName index="1" name="[Unified_Orders].[items_count].&amp;[2]"/>
            <x15:cachedUniqueName index="2" name="[Unified_Orders].[items_count].&amp;[3]"/>
            <x15:cachedUniqueName index="3" name="[Unified_Orders].[items_count].&amp;[4]"/>
            <x15:cachedUniqueName index="4" name="[Unified_Orders].[items_count].&amp;[5]"/>
            <x15:cachedUniqueName index="5" name="[Unified_Orders].[items_count].&amp;[6]"/>
            <x15:cachedUniqueName index="6" name="[Unified_Orders].[items_count].&amp;[7]"/>
            <x15:cachedUniqueName index="7" name="[Unified_Orders].[items_count].&amp;[8]"/>
            <x15:cachedUniqueName index="8" name="[Unified_Orders].[items_count].&amp;[9]"/>
            <x15:cachedUniqueName index="9" name="[Unified_Orders].[items_count].&amp;[10]"/>
            <x15:cachedUniqueName index="10" name="[Unified_Orders].[items_count].&amp;[11]"/>
            <x15:cachedUniqueName index="11" name="[Unified_Orders].[items_count].&amp;[12]"/>
            <x15:cachedUniqueName index="12" name="[Unified_Orders].[items_count].&amp;[13]"/>
            <x15:cachedUniqueName index="13" name="[Unified_Orders].[items_count].&amp;[14]"/>
            <x15:cachedUniqueName index="14" name="[Unified_Orders].[items_count].&amp;[15]"/>
            <x15:cachedUniqueName index="15" name="[Unified_Orders].[items_count].&amp;[20]"/>
            <x15:cachedUniqueName index="16" name="[Unified_Orders].[items_count].&amp;[21]"/>
          </x15:cachedUniqueNames>
        </ext>
      </extLst>
    </cacheField>
    <cacheField name="[Measures].[Gross Margin %]" caption="Gross Margin %" numFmtId="0" hierarchy="51"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2" memberValueDatatype="20" unbalanced="0">
      <fieldsUsage count="2">
        <fieldUsage x="-1"/>
        <fieldUsage x="0"/>
      </fieldsUsage>
    </cacheHierarchy>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oneField="1">
      <fieldsUsage count="1">
        <fieldUsage x="1"/>
      </fieldsUsage>
    </cacheHierarchy>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6504627" createdVersion="8" refreshedVersion="8" minRefreshableVersion="3" recordCount="0" supportSubquery="1" supportAdvancedDrill="1" xr:uid="{6D2530D1-7EB9-428F-9A94-76FF15395630}">
  <cacheSource type="external" connectionId="5"/>
  <cacheFields count="2">
    <cacheField name="[Unified_Orders].[items_count].[items_count]" caption="items_count" numFmtId="0" hierarchy="29" level="1">
      <sharedItems containsSemiMixedTypes="0" containsString="0" containsNumber="1" containsInteger="1" minValue="1" maxValue="21" count="17">
        <n v="1"/>
        <n v="2"/>
        <n v="3"/>
        <n v="4"/>
        <n v="5"/>
        <n v="6"/>
        <n v="7"/>
        <n v="8"/>
        <n v="9"/>
        <n v="10"/>
        <n v="11"/>
        <n v="12"/>
        <n v="13"/>
        <n v="14"/>
        <n v="15"/>
        <n v="20"/>
        <n v="21"/>
      </sharedItems>
      <extLst>
        <ext xmlns:x15="http://schemas.microsoft.com/office/spreadsheetml/2010/11/main" uri="{4F2E5C28-24EA-4eb8-9CBF-B6C8F9C3D259}">
          <x15:cachedUniqueNames>
            <x15:cachedUniqueName index="0" name="[Unified_Orders].[items_count].&amp;[1]"/>
            <x15:cachedUniqueName index="1" name="[Unified_Orders].[items_count].&amp;[2]"/>
            <x15:cachedUniqueName index="2" name="[Unified_Orders].[items_count].&amp;[3]"/>
            <x15:cachedUniqueName index="3" name="[Unified_Orders].[items_count].&amp;[4]"/>
            <x15:cachedUniqueName index="4" name="[Unified_Orders].[items_count].&amp;[5]"/>
            <x15:cachedUniqueName index="5" name="[Unified_Orders].[items_count].&amp;[6]"/>
            <x15:cachedUniqueName index="6" name="[Unified_Orders].[items_count].&amp;[7]"/>
            <x15:cachedUniqueName index="7" name="[Unified_Orders].[items_count].&amp;[8]"/>
            <x15:cachedUniqueName index="8" name="[Unified_Orders].[items_count].&amp;[9]"/>
            <x15:cachedUniqueName index="9" name="[Unified_Orders].[items_count].&amp;[10]"/>
            <x15:cachedUniqueName index="10" name="[Unified_Orders].[items_count].&amp;[11]"/>
            <x15:cachedUniqueName index="11" name="[Unified_Orders].[items_count].&amp;[12]"/>
            <x15:cachedUniqueName index="12" name="[Unified_Orders].[items_count].&amp;[13]"/>
            <x15:cachedUniqueName index="13" name="[Unified_Orders].[items_count].&amp;[14]"/>
            <x15:cachedUniqueName index="14" name="[Unified_Orders].[items_count].&amp;[15]"/>
            <x15:cachedUniqueName index="15" name="[Unified_Orders].[items_count].&amp;[20]"/>
            <x15:cachedUniqueName index="16" name="[Unified_Orders].[items_count].&amp;[21]"/>
          </x15:cachedUniqueNames>
        </ext>
      </extLst>
    </cacheField>
    <cacheField name="[Measures].[Net Profit]" caption="Net Profit" numFmtId="0" hierarchy="50"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2" memberValueDatatype="20" unbalanced="0">
      <fieldsUsage count="2">
        <fieldUsage x="-1"/>
        <fieldUsage x="0"/>
      </fieldsUsage>
    </cacheHierarchy>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oneField="1">
      <fieldsUsage count="1">
        <fieldUsage x="1"/>
      </fieldsUsage>
    </cacheHierarchy>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6967589" createdVersion="8" refreshedVersion="8" minRefreshableVersion="3" recordCount="0" supportSubquery="1" supportAdvancedDrill="1" xr:uid="{5F7CFE81-B52C-4FFE-8207-A930324464F3}">
  <cacheSource type="external" connectionId="5"/>
  <cacheFields count="2">
    <cacheField name="[Unified_Orders].[items_count].[items_count]" caption="items_count" numFmtId="0" hierarchy="29" level="1">
      <sharedItems containsSemiMixedTypes="0" containsString="0" containsNumber="1" containsInteger="1" minValue="1" maxValue="21" count="17">
        <n v="1"/>
        <n v="2"/>
        <n v="3"/>
        <n v="4"/>
        <n v="5"/>
        <n v="6"/>
        <n v="7"/>
        <n v="8"/>
        <n v="9"/>
        <n v="10"/>
        <n v="11"/>
        <n v="12"/>
        <n v="13"/>
        <n v="14"/>
        <n v="15"/>
        <n v="20"/>
        <n v="21"/>
      </sharedItems>
      <extLst>
        <ext xmlns:x15="http://schemas.microsoft.com/office/spreadsheetml/2010/11/main" uri="{4F2E5C28-24EA-4eb8-9CBF-B6C8F9C3D259}">
          <x15:cachedUniqueNames>
            <x15:cachedUniqueName index="0" name="[Unified_Orders].[items_count].&amp;[1]"/>
            <x15:cachedUniqueName index="1" name="[Unified_Orders].[items_count].&amp;[2]"/>
            <x15:cachedUniqueName index="2" name="[Unified_Orders].[items_count].&amp;[3]"/>
            <x15:cachedUniqueName index="3" name="[Unified_Orders].[items_count].&amp;[4]"/>
            <x15:cachedUniqueName index="4" name="[Unified_Orders].[items_count].&amp;[5]"/>
            <x15:cachedUniqueName index="5" name="[Unified_Orders].[items_count].&amp;[6]"/>
            <x15:cachedUniqueName index="6" name="[Unified_Orders].[items_count].&amp;[7]"/>
            <x15:cachedUniqueName index="7" name="[Unified_Orders].[items_count].&amp;[8]"/>
            <x15:cachedUniqueName index="8" name="[Unified_Orders].[items_count].&amp;[9]"/>
            <x15:cachedUniqueName index="9" name="[Unified_Orders].[items_count].&amp;[10]"/>
            <x15:cachedUniqueName index="10" name="[Unified_Orders].[items_count].&amp;[11]"/>
            <x15:cachedUniqueName index="11" name="[Unified_Orders].[items_count].&amp;[12]"/>
            <x15:cachedUniqueName index="12" name="[Unified_Orders].[items_count].&amp;[13]"/>
            <x15:cachedUniqueName index="13" name="[Unified_Orders].[items_count].&amp;[14]"/>
            <x15:cachedUniqueName index="14" name="[Unified_Orders].[items_count].&amp;[15]"/>
            <x15:cachedUniqueName index="15" name="[Unified_Orders].[items_count].&amp;[20]"/>
            <x15:cachedUniqueName index="16" name="[Unified_Orders].[items_count].&amp;[21]"/>
          </x15:cachedUniqueNames>
        </ext>
      </extLst>
    </cacheField>
    <cacheField name="[Measures].[Total Orders]" caption="Total Orders" numFmtId="0" hierarchy="36"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2" memberValueDatatype="20" unbalanced="0">
      <fieldsUsage count="2">
        <fieldUsage x="-1"/>
        <fieldUsage x="0"/>
      </fieldsUsage>
    </cacheHierarchy>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oneField="1">
      <fieldsUsage count="1">
        <fieldUsage x="1"/>
      </fieldsUsage>
    </cacheHierarchy>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7546297" createdVersion="8" refreshedVersion="8" minRefreshableVersion="3" recordCount="0" supportSubquery="1" supportAdvancedDrill="1" xr:uid="{912F1C48-0B4F-429C-ADD9-3F926F6799B2}">
  <cacheSource type="external" connectionId="5"/>
  <cacheFields count="2">
    <cacheField name="[Unified_Orders].[items_count].[items_count]" caption="items_count" numFmtId="0" hierarchy="29" level="1">
      <sharedItems containsSemiMixedTypes="0" containsString="0" containsNumber="1" containsInteger="1" minValue="1" maxValue="21" count="17">
        <n v="1"/>
        <n v="2"/>
        <n v="3"/>
        <n v="4"/>
        <n v="5"/>
        <n v="6"/>
        <n v="7"/>
        <n v="8"/>
        <n v="9"/>
        <n v="10"/>
        <n v="11"/>
        <n v="12"/>
        <n v="13"/>
        <n v="14"/>
        <n v="15"/>
        <n v="20"/>
        <n v="21"/>
      </sharedItems>
      <extLst>
        <ext xmlns:x15="http://schemas.microsoft.com/office/spreadsheetml/2010/11/main" uri="{4F2E5C28-24EA-4eb8-9CBF-B6C8F9C3D259}">
          <x15:cachedUniqueNames>
            <x15:cachedUniqueName index="0" name="[Unified_Orders].[items_count].&amp;[1]"/>
            <x15:cachedUniqueName index="1" name="[Unified_Orders].[items_count].&amp;[2]"/>
            <x15:cachedUniqueName index="2" name="[Unified_Orders].[items_count].&amp;[3]"/>
            <x15:cachedUniqueName index="3" name="[Unified_Orders].[items_count].&amp;[4]"/>
            <x15:cachedUniqueName index="4" name="[Unified_Orders].[items_count].&amp;[5]"/>
            <x15:cachedUniqueName index="5" name="[Unified_Orders].[items_count].&amp;[6]"/>
            <x15:cachedUniqueName index="6" name="[Unified_Orders].[items_count].&amp;[7]"/>
            <x15:cachedUniqueName index="7" name="[Unified_Orders].[items_count].&amp;[8]"/>
            <x15:cachedUniqueName index="8" name="[Unified_Orders].[items_count].&amp;[9]"/>
            <x15:cachedUniqueName index="9" name="[Unified_Orders].[items_count].&amp;[10]"/>
            <x15:cachedUniqueName index="10" name="[Unified_Orders].[items_count].&amp;[11]"/>
            <x15:cachedUniqueName index="11" name="[Unified_Orders].[items_count].&amp;[12]"/>
            <x15:cachedUniqueName index="12" name="[Unified_Orders].[items_count].&amp;[13]"/>
            <x15:cachedUniqueName index="13" name="[Unified_Orders].[items_count].&amp;[14]"/>
            <x15:cachedUniqueName index="14" name="[Unified_Orders].[items_count].&amp;[15]"/>
            <x15:cachedUniqueName index="15" name="[Unified_Orders].[items_count].&amp;[20]"/>
            <x15:cachedUniqueName index="16" name="[Unified_Orders].[items_count].&amp;[21]"/>
          </x15:cachedUniqueNames>
        </ext>
      </extLst>
    </cacheField>
    <cacheField name="[Measures].[Reconciliation %]" caption="Reconciliation %" numFmtId="0" hierarchy="38"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2" memberValueDatatype="20" unbalanced="0">
      <fieldsUsage count="2">
        <fieldUsage x="-1"/>
        <fieldUsage x="0"/>
      </fieldsUsage>
    </cacheHierarchy>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oneField="1">
      <fieldsUsage count="1">
        <fieldUsage x="1"/>
      </fieldsUsage>
    </cacheHierarchy>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8240743" createdVersion="8" refreshedVersion="8" minRefreshableVersion="3" recordCount="0" supportSubquery="1" supportAdvancedDrill="1" xr:uid="{34B73121-6892-4C8E-A80B-2D500AB6D3D0}">
  <cacheSource type="external" connectionId="5"/>
  <cacheFields count="2">
    <cacheField name="[Unified_Orders].[order_month].[order_month]" caption="order_month" numFmtId="0" hierarchy="34" level="1">
      <sharedItems count="23">
        <s v="2016-09"/>
        <s v="2016-10"/>
        <s v="2016-12"/>
        <s v="2017-01"/>
        <s v="2017-02"/>
        <s v="2017-03"/>
        <s v="2017-04"/>
        <s v="2017-05"/>
        <s v="2017-06"/>
        <s v="2017-07"/>
        <s v="2017-08"/>
        <s v="2017-09"/>
        <s v="2017-10"/>
        <s v="2017-11"/>
        <s v="2017-12"/>
        <s v="2018-01"/>
        <s v="2018-02"/>
        <s v="2018-03"/>
        <s v="2018-04"/>
        <s v="2018-05"/>
        <s v="2018-06"/>
        <s v="2018-07"/>
        <s v="2018-08"/>
      </sharedItems>
    </cacheField>
    <cacheField name="[Measures].[Under/Over Payments]" caption="Under/Over Payments" numFmtId="0" hierarchy="45"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2" memberValueDatatype="130" unbalanced="0">
      <fieldsUsage count="2">
        <fieldUsage x="-1"/>
        <fieldUsage x="0"/>
      </fieldsUsage>
    </cacheHierarchy>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oneField="1">
      <fieldsUsage count="1">
        <fieldUsage x="1"/>
      </fieldsUsage>
    </cacheHierarchy>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8935183" createdVersion="8" refreshedVersion="8" minRefreshableVersion="3" recordCount="0" supportSubquery="1" supportAdvancedDrill="1" xr:uid="{193972B8-1EED-4B4A-A495-4201A2952FD6}">
  <cacheSource type="external" connectionId="5"/>
  <cacheFields count="1">
    <cacheField name="[Measures].[% Canceled Orders]" caption="% Canceled Orders" numFmtId="0" hierarchy="46"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oneField="1">
      <fieldsUsage count="1">
        <fieldUsage x="0"/>
      </fieldsUsage>
    </cacheHierarchy>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951389" createdVersion="8" refreshedVersion="8" minRefreshableVersion="3" recordCount="0" supportSubquery="1" supportAdvancedDrill="1" xr:uid="{58405D38-7505-41D0-B4F0-24F3173F3AFA}">
  <cacheSource type="external" connectionId="5"/>
  <cacheFields count="1">
    <cacheField name="[Measures].[% Delivered Orders]" caption="% Delivered Orders" numFmtId="0" hierarchy="48"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oneField="1">
      <fieldsUsage count="1">
        <fieldUsage x="0"/>
      </fieldsUsage>
    </cacheHierarchy>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68171298" createdVersion="8" refreshedVersion="8" minRefreshableVersion="3" recordCount="0" supportSubquery="1" supportAdvancedDrill="1" xr:uid="{6E77F1FF-6739-4FFC-B702-332B87C8B500}">
  <cacheSource type="external" connectionId="5"/>
  <cacheFields count="1">
    <cacheField name="[Measures].[% Revenue Reconciliation]" caption="% Revenue Reconciliation" numFmtId="0" hierarchy="53"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oneField="1">
      <fieldsUsage count="1">
        <fieldUsage x="0"/>
      </fieldsUsage>
    </cacheHierarchy>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80092591" createdVersion="8" refreshedVersion="8" minRefreshableVersion="3" recordCount="0" supportSubquery="1" supportAdvancedDrill="1" xr:uid="{69E76F28-7E36-4E1E-83DD-0076ADA53526}">
  <cacheSource type="external" connectionId="5"/>
  <cacheFields count="1">
    <cacheField name="[Measures].[On-Time %]" caption="On-Time %" numFmtId="0" hierarchy="41"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oneField="1">
      <fieldsUsage count="1">
        <fieldUsage x="0"/>
      </fieldsUsage>
    </cacheHierarchy>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80555553" createdVersion="8" refreshedVersion="8" minRefreshableVersion="3" recordCount="0" supportSubquery="1" supportAdvancedDrill="1" xr:uid="{759A28C6-EDAA-486D-89E2-1864B908A7AE}">
  <cacheSource type="external" connectionId="5"/>
  <cacheFields count="1">
    <cacheField name="[Measures].[Late %]" caption="Late %" numFmtId="0" hierarchy="42"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oneField="1">
      <fieldsUsage count="1">
        <fieldUsage x="0"/>
      </fieldsUsage>
    </cacheHierarchy>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81249999" createdVersion="8" refreshedVersion="8" minRefreshableVersion="3" recordCount="0" supportSubquery="1" supportAdvancedDrill="1" xr:uid="{5CCD63D2-9C85-4FD9-833D-352E9A569C41}">
  <cacheSource type="external" connectionId="5"/>
  <cacheFields count="3">
    <cacheField name="[Unified_Orders].[items_count].[items_count]" caption="items_count" numFmtId="0" hierarchy="29" level="1">
      <sharedItems containsSemiMixedTypes="0" containsString="0" containsNumber="1" containsInteger="1" minValue="1" maxValue="21" count="17">
        <n v="1"/>
        <n v="2"/>
        <n v="3"/>
        <n v="4"/>
        <n v="5"/>
        <n v="6"/>
        <n v="7"/>
        <n v="8"/>
        <n v="9"/>
        <n v="10"/>
        <n v="11"/>
        <n v="12"/>
        <n v="13"/>
        <n v="14"/>
        <n v="15"/>
        <n v="20"/>
        <n v="21"/>
      </sharedItems>
      <extLst>
        <ext xmlns:x15="http://schemas.microsoft.com/office/spreadsheetml/2010/11/main" uri="{4F2E5C28-24EA-4eb8-9CBF-B6C8F9C3D259}">
          <x15:cachedUniqueNames>
            <x15:cachedUniqueName index="0" name="[Unified_Orders].[items_count].&amp;[1]"/>
            <x15:cachedUniqueName index="1" name="[Unified_Orders].[items_count].&amp;[2]"/>
            <x15:cachedUniqueName index="2" name="[Unified_Orders].[items_count].&amp;[3]"/>
            <x15:cachedUniqueName index="3" name="[Unified_Orders].[items_count].&amp;[4]"/>
            <x15:cachedUniqueName index="4" name="[Unified_Orders].[items_count].&amp;[5]"/>
            <x15:cachedUniqueName index="5" name="[Unified_Orders].[items_count].&amp;[6]"/>
            <x15:cachedUniqueName index="6" name="[Unified_Orders].[items_count].&amp;[7]"/>
            <x15:cachedUniqueName index="7" name="[Unified_Orders].[items_count].&amp;[8]"/>
            <x15:cachedUniqueName index="8" name="[Unified_Orders].[items_count].&amp;[9]"/>
            <x15:cachedUniqueName index="9" name="[Unified_Orders].[items_count].&amp;[10]"/>
            <x15:cachedUniqueName index="10" name="[Unified_Orders].[items_count].&amp;[11]"/>
            <x15:cachedUniqueName index="11" name="[Unified_Orders].[items_count].&amp;[12]"/>
            <x15:cachedUniqueName index="12" name="[Unified_Orders].[items_count].&amp;[13]"/>
            <x15:cachedUniqueName index="13" name="[Unified_Orders].[items_count].&amp;[14]"/>
            <x15:cachedUniqueName index="14" name="[Unified_Orders].[items_count].&amp;[15]"/>
            <x15:cachedUniqueName index="15" name="[Unified_Orders].[items_count].&amp;[20]"/>
            <x15:cachedUniqueName index="16" name="[Unified_Orders].[items_count].&amp;[21]"/>
          </x15:cachedUniqueNames>
        </ext>
      </extLst>
    </cacheField>
    <cacheField name="[Measures].[Count of order_status]" caption="Count of order_status" numFmtId="0" hierarchy="70" level="32767"/>
    <cacheField name="[Unified_Orders].[order_status].[order_status]" caption="order_status" numFmtId="0" hierarchy="23" level="1">
      <sharedItems count="8">
        <s v="approved"/>
        <s v="canceled"/>
        <s v="created"/>
        <s v="delivered"/>
        <s v="invoiced"/>
        <s v="processing"/>
        <s v="shipped"/>
        <s v="unavailable"/>
      </sharedItems>
    </cacheField>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fieldsUsage count="2">
        <fieldUsage x="-1"/>
        <fieldUsage x="2"/>
      </fieldsUsage>
    </cacheHierarchy>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2" memberValueDatatype="20" unbalanced="0">
      <fieldsUsage count="2">
        <fieldUsage x="-1"/>
        <fieldUsage x="0"/>
      </fieldsUsage>
    </cacheHierarchy>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oneField="1" hidden="1">
      <fieldsUsage count="1">
        <fieldUsage x="1"/>
      </fieldsUsage>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81828707" createdVersion="8" refreshedVersion="8" minRefreshableVersion="3" recordCount="0" supportSubquery="1" supportAdvancedDrill="1" xr:uid="{402108A4-16BA-4509-945A-48CAA336E763}">
  <cacheSource type="external" connectionId="5"/>
  <cacheFields count="1">
    <cacheField name="[Measures].[Average Delay Days]" caption="Average Delay Days" numFmtId="0" hierarchy="40"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oneField="1">
      <fieldsUsage count="1">
        <fieldUsage x="0"/>
      </fieldsUsage>
    </cacheHierarchy>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82291669" createdVersion="8" refreshedVersion="8" minRefreshableVersion="3" recordCount="0" supportSubquery="1" supportAdvancedDrill="1" xr:uid="{733EDB56-B321-422D-BAB5-576417F91CF3}">
  <cacheSource type="external" connectionId="5"/>
  <cacheFields count="2">
    <cacheField name="[Unified_Orders].[items_count].[items_count]" caption="items_count" numFmtId="0" hierarchy="29" level="1">
      <sharedItems containsSemiMixedTypes="0" containsString="0" containsNumber="1" containsInteger="1" minValue="1" maxValue="21" count="17">
        <n v="1"/>
        <n v="2"/>
        <n v="3"/>
        <n v="4"/>
        <n v="5"/>
        <n v="6"/>
        <n v="7"/>
        <n v="8"/>
        <n v="9"/>
        <n v="10"/>
        <n v="11"/>
        <n v="12"/>
        <n v="13"/>
        <n v="14"/>
        <n v="15"/>
        <n v="20"/>
        <n v="21"/>
      </sharedItems>
      <extLst>
        <ext xmlns:x15="http://schemas.microsoft.com/office/spreadsheetml/2010/11/main" uri="{4F2E5C28-24EA-4eb8-9CBF-B6C8F9C3D259}">
          <x15:cachedUniqueNames>
            <x15:cachedUniqueName index="0" name="[Unified_Orders].[items_count].&amp;[1]"/>
            <x15:cachedUniqueName index="1" name="[Unified_Orders].[items_count].&amp;[2]"/>
            <x15:cachedUniqueName index="2" name="[Unified_Orders].[items_count].&amp;[3]"/>
            <x15:cachedUniqueName index="3" name="[Unified_Orders].[items_count].&amp;[4]"/>
            <x15:cachedUniqueName index="4" name="[Unified_Orders].[items_count].&amp;[5]"/>
            <x15:cachedUniqueName index="5" name="[Unified_Orders].[items_count].&amp;[6]"/>
            <x15:cachedUniqueName index="6" name="[Unified_Orders].[items_count].&amp;[7]"/>
            <x15:cachedUniqueName index="7" name="[Unified_Orders].[items_count].&amp;[8]"/>
            <x15:cachedUniqueName index="8" name="[Unified_Orders].[items_count].&amp;[9]"/>
            <x15:cachedUniqueName index="9" name="[Unified_Orders].[items_count].&amp;[10]"/>
            <x15:cachedUniqueName index="10" name="[Unified_Orders].[items_count].&amp;[11]"/>
            <x15:cachedUniqueName index="11" name="[Unified_Orders].[items_count].&amp;[12]"/>
            <x15:cachedUniqueName index="12" name="[Unified_Orders].[items_count].&amp;[13]"/>
            <x15:cachedUniqueName index="13" name="[Unified_Orders].[items_count].&amp;[14]"/>
            <x15:cachedUniqueName index="14" name="[Unified_Orders].[items_count].&amp;[15]"/>
            <x15:cachedUniqueName index="15" name="[Unified_Orders].[items_count].&amp;[20]"/>
            <x15:cachedUniqueName index="16" name="[Unified_Orders].[items_count].&amp;[21]"/>
          </x15:cachedUniqueNames>
        </ext>
      </extLst>
    </cacheField>
    <cacheField name="[Measures].[Total Revenue]" caption="Total Revenue" numFmtId="0" hierarchy="37"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2" memberValueDatatype="20" unbalanced="0">
      <fieldsUsage count="2">
        <fieldUsage x="-1"/>
        <fieldUsage x="0"/>
      </fieldsUsage>
    </cacheHierarchy>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oneField="1">
      <fieldsUsage count="1">
        <fieldUsage x="1"/>
      </fieldsUsage>
    </cacheHierarchy>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627625810186" createdVersion="3" refreshedVersion="8" minRefreshableVersion="3" recordCount="0" supportSubquery="1" supportAdvancedDrill="1" xr:uid="{972200B2-1E06-41F0-9730-39EEF1A6BD08}">
  <cacheSource type="external" connectionId="5">
    <extLst>
      <ext xmlns:x14="http://schemas.microsoft.com/office/spreadsheetml/2009/9/main" uri="{F057638F-6D5F-4e77-A914-E7F072B9BCA8}">
        <x14:sourceConnection name="ThisWorkbookDataModel"/>
      </ext>
    </extLst>
  </cacheSource>
  <cacheFields count="0"/>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0"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slicerData="1" pivotCacheId="180333878"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627626620371" createdVersion="3" refreshedVersion="8" minRefreshableVersion="3" recordCount="0" supportSubquery="1" supportAdvancedDrill="1" xr:uid="{82165326-BBF2-4977-8EDD-79EC9F09F0A7}">
  <cacheSource type="external" connectionId="5">
    <extLst>
      <ext xmlns:x14="http://schemas.microsoft.com/office/spreadsheetml/2009/9/main" uri="{F057638F-6D5F-4e77-A914-E7F072B9BCA8}">
        <x14:sourceConnection name="ThisWorkbookDataModel"/>
      </ext>
    </extLst>
  </cacheSource>
  <cacheFields count="0"/>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0"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0"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pivotCacheId="143958717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68749999" createdVersion="8" refreshedVersion="8" minRefreshableVersion="3" recordCount="0" supportSubquery="1" supportAdvancedDrill="1" xr:uid="{3B527237-2DAE-45A0-B8C3-F8656A43FE7B}">
  <cacheSource type="external" connectionId="5"/>
  <cacheFields count="1">
    <cacheField name="[Measures].[Average Order Value]" caption="Average Order Value" numFmtId="0" hierarchy="49"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oneField="1">
      <fieldsUsage count="1">
        <fieldUsage x="0"/>
      </fieldsUsage>
    </cacheHierarchy>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69444445" createdVersion="8" refreshedVersion="8" minRefreshableVersion="3" recordCount="0" supportSubquery="1" supportAdvancedDrill="1" xr:uid="{86F1C821-AD23-4B83-8AAC-9E363ACFFAAD}">
  <cacheSource type="external" connectionId="5"/>
  <cacheFields count="2">
    <cacheField name="[Unified_Orders].[order_month].[order_month]" caption="order_month" numFmtId="0" hierarchy="34" level="1">
      <sharedItems count="22">
        <s v="2016-09"/>
        <s v="2016-10"/>
        <s v="2017-01"/>
        <s v="2017-02"/>
        <s v="2017-03"/>
        <s v="2017-04"/>
        <s v="2017-05"/>
        <s v="2017-06"/>
        <s v="2017-07"/>
        <s v="2017-08"/>
        <s v="2017-09"/>
        <s v="2017-10"/>
        <s v="2017-11"/>
        <s v="2017-12"/>
        <s v="2018-01"/>
        <s v="2018-02"/>
        <s v="2018-03"/>
        <s v="2018-04"/>
        <s v="2018-05"/>
        <s v="2018-06"/>
        <s v="2018-07"/>
        <s v="2018-08"/>
      </sharedItems>
    </cacheField>
    <cacheField name="[Measures].[Late Deliveries]" caption="Late Deliveries" numFmtId="0" hierarchy="39"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2" memberValueDatatype="130" unbalanced="0">
      <fieldsUsage count="2">
        <fieldUsage x="-1"/>
        <fieldUsage x="0"/>
      </fieldsUsage>
    </cacheHierarchy>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oneField="1">
      <fieldsUsage count="1">
        <fieldUsage x="1"/>
      </fieldsUsage>
    </cacheHierarchy>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0370369" createdVersion="8" refreshedVersion="8" minRefreshableVersion="3" recordCount="0" supportSubquery="1" supportAdvancedDrill="1" xr:uid="{2D4E3FD3-F2CA-479C-9FDC-06C6E7836352}">
  <cacheSource type="external" connectionId="5"/>
  <cacheFields count="3">
    <cacheField name="[Unified_Orders].[order_status].[order_status]" caption="order_status" numFmtId="0" hierarchy="23" level="1">
      <sharedItems count="8">
        <s v="approved"/>
        <s v="canceled"/>
        <s v="created"/>
        <s v="delivered"/>
        <s v="invoiced"/>
        <s v="processing"/>
        <s v="shipped"/>
        <s v="unavailable"/>
      </sharedItems>
    </cacheField>
    <cacheField name="[Measures].[Count of order_id]" caption="Count of order_id" numFmtId="0" hierarchy="64" level="32767"/>
    <cacheField name="[Unified_Orders].[order_month].[order_month]" caption="order_month" numFmtId="0" hierarchy="34" level="1">
      <sharedItems count="25">
        <s v="2016-09"/>
        <s v="2016-10"/>
        <s v="2016-12"/>
        <s v="2017-01"/>
        <s v="2017-02"/>
        <s v="2017-03"/>
        <s v="2017-04"/>
        <s v="2017-05"/>
        <s v="2017-06"/>
        <s v="2017-07"/>
        <s v="2017-08"/>
        <s v="2017-09"/>
        <s v="2017-10"/>
        <s v="2017-11"/>
        <s v="2017-12"/>
        <s v="2018-01"/>
        <s v="2018-02"/>
        <s v="2018-03"/>
        <s v="2018-04"/>
        <s v="2018-05"/>
        <s v="2018-06"/>
        <s v="2018-07"/>
        <s v="2018-08"/>
        <s v="2018-09"/>
        <s v="2018-10"/>
      </sharedItems>
    </cacheField>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fieldsUsage count="2">
        <fieldUsage x="-1"/>
        <fieldUsage x="0"/>
      </fieldsUsage>
    </cacheHierarchy>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2" memberValueDatatype="130" unbalanced="0">
      <fieldsUsage count="2">
        <fieldUsage x="-1"/>
        <fieldUsage x="2"/>
      </fieldsUsage>
    </cacheHierarchy>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1064816" createdVersion="8" refreshedVersion="8" minRefreshableVersion="3" recordCount="0" supportSubquery="1" supportAdvancedDrill="1" xr:uid="{0D8C892B-DC6B-4065-A660-1CCDCAF81A13}">
  <cacheSource type="external" connectionId="5"/>
  <cacheFields count="1">
    <cacheField name="[Measures].[Expected Revenue]" caption="Expected Revenue" numFmtId="0" hierarchy="54"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oneField="1">
      <fieldsUsage count="1">
        <fieldUsage x="0"/>
      </fieldsUsage>
    </cacheHierarchy>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1875001" createdVersion="5" refreshedVersion="8" minRefreshableVersion="3" recordCount="0" supportSubquery="1" supportAdvancedDrill="1" xr:uid="{9D705536-40C1-40C0-A4AD-16C4629ED5E7}">
  <cacheSource type="external" connectionId="5"/>
  <cacheFields count="3">
    <cacheField name="[Forecast].[MonthlyStart].[MonthlyStart]" caption="MonthlyStart" numFmtId="0" hierarchy="3" level="1">
      <sharedItems containsSemiMixedTypes="0" containsNonDate="0" containsDate="1" containsString="0" minDate="2016-09-01T00:00:00" maxDate="2019-02-02T00:00:00" count="29">
        <d v="2016-09-01T00:00:00"/>
        <d v="2016-10-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sharedItems>
    </cacheField>
    <cacheField name="[Measures].[Sum of Revenue_Actual]" caption="Sum of Revenue_Actual" numFmtId="0" hierarchy="67" level="32767"/>
    <cacheField name="[Measures].[Sum of Forecast]" caption="Sum of Forecast" numFmtId="0" hierarchy="68"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2" memberValueDatatype="7" unbalanced="0">
      <fieldsUsage count="2">
        <fieldUsage x="-1"/>
        <fieldUsage x="0"/>
      </fieldsUsage>
    </cacheHierarchy>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oneField="1" hidden="1">
      <fieldsUsage count="1">
        <fieldUsage x="2"/>
      </fieldsUsage>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2685186" createdVersion="8" refreshedVersion="8" minRefreshableVersion="3" recordCount="0" supportSubquery="1" supportAdvancedDrill="1" xr:uid="{C16EDC76-A0FA-4BB1-8901-A9C001F7C515}">
  <cacheSource type="external" connectionId="5"/>
  <cacheFields count="2">
    <cacheField name="[Unified_Orders].[order_month].[order_month]" caption="order_month" numFmtId="0" hierarchy="34" level="1">
      <sharedItems count="25">
        <s v="2016-09"/>
        <s v="2016-10"/>
        <s v="2016-12"/>
        <s v="2017-01"/>
        <s v="2017-02"/>
        <s v="2017-03"/>
        <s v="2017-04"/>
        <s v="2017-05"/>
        <s v="2017-06"/>
        <s v="2017-07"/>
        <s v="2017-08"/>
        <s v="2017-09"/>
        <s v="2017-10"/>
        <s v="2017-11"/>
        <s v="2017-12"/>
        <s v="2018-01"/>
        <s v="2018-02"/>
        <s v="2018-03"/>
        <s v="2018-04"/>
        <s v="2018-05"/>
        <s v="2018-06"/>
        <s v="2018-07"/>
        <s v="2018-08"/>
        <s v="2018-09"/>
        <s v="2018-10"/>
      </sharedItems>
    </cacheField>
    <cacheField name="[Measures].[Count of order_id]" caption="Count of order_id" numFmtId="0" hierarchy="64"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2" memberValueDatatype="130" unbalanced="0">
      <fieldsUsage count="2">
        <fieldUsage x="-1"/>
        <fieldUsage x="0"/>
      </fieldsUsage>
    </cacheHierarchy>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ataz Fared" refreshedDate="45938.815773148148" createdVersion="8" refreshedVersion="8" minRefreshableVersion="3" recordCount="0" supportSubquery="1" supportAdvancedDrill="1" xr:uid="{A5A8E8F9-B80E-4105-ADEE-13EE2F8D6039}">
  <cacheSource type="external" connectionId="5"/>
  <cacheFields count="1">
    <cacheField name="[Measures].[Total Payments]" caption="Total Payments" numFmtId="0" hierarchy="52" level="32767"/>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7" unbalanced="0"/>
    <cacheHierarchy uniqueName="[Calendar].[MonthNumber]" caption="MonthNumber" attribute="1" defaultMemberUniqueName="[Calendar].[MonthNumber].[All]" allUniqueName="[Calendar].[MonthNumber].[All]" dimensionUniqueName="[Calendar]" displayFolder="" count="0" memberValueDatatype="130" unbalanced="0"/>
    <cacheHierarchy uniqueName="[Forecast].[MonthlyStart]" caption="MonthlyStart" attribute="1" time="1" defaultMemberUniqueName="[Forecast].[MonthlyStart].[All]" allUniqueName="[Forecast].[MonthlyStart].[All]" dimensionUniqueName="[Forecast]" displayFolder="" count="0" memberValueDatatype="7" unbalanced="0"/>
    <cacheHierarchy uniqueName="[Forecast].[Revenue_Actual]" caption="Revenue_Actual" attribute="1" defaultMemberUniqueName="[Forecast].[Revenue_Actual].[All]" allUniqueName="[Forecast].[Revenue_Actual].[All]" dimensionUniqueName="[Forecast]" displayFolder="" count="0" memberValueDatatype="5" unbalanced="0"/>
    <cacheHierarchy uniqueName="[Forecast].[Forecast]" caption="Forecast" attribute="1" defaultMemberUniqueName="[Forecast].[Forecast].[All]" allUniqueName="[Forecast].[Forecast].[All]" dimensionUniqueName="[Forecast]" displayFolder="" count="0" memberValueDatatype="5" unbalanced="0"/>
    <cacheHierarchy uniqueName="[Forecast].[MonthlyStart (Year)]" caption="MonthlyStart (Year)" attribute="1" defaultMemberUniqueName="[Forecast].[MonthlyStart (Year)].[All]" allUniqueName="[Forecast].[MonthlyStart (Year)].[All]" dimensionUniqueName="[Forecast]" displayFolder="" count="0" memberValueDatatype="130" unbalanced="0"/>
    <cacheHierarchy uniqueName="[Forecast].[MonthlyStart (Quarter)]" caption="MonthlyStart (Quarter)" attribute="1" defaultMemberUniqueName="[Forecast].[MonthlyStart (Quarter)].[All]" allUniqueName="[Forecast].[MonthlyStart (Quarter)].[All]" dimensionUniqueName="[Forecast]" displayFolder="" count="0" memberValueDatatype="130" unbalanced="0"/>
    <cacheHierarchy uniqueName="[Forecast].[MonthlyStart (Month)]" caption="MonthlyStart (Month)" attribute="1" defaultMemberUniqueName="[Forecast].[MonthlyStart (Month)].[All]" allUniqueName="[Forecast].[MonthlyStart (Month)].[All]" dimensionUniqueName="[Forecast]" displayFolder="" count="0" memberValueDatatype="130"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total_payment]" caption="total_payment" attribute="1" defaultMemberUniqueName="[olist_order_payments_dataset].[total_payment].[All]" allUniqueName="[olist_order_payments_dataset].[total_payment].[All]" dimensionUniqueName="[olist_order_payments_dataset]" displayFolder="" count="0" memberValueDatatype="5" unbalanced="0"/>
    <cacheHierarchy uniqueName="[olist_order_payments_dataset].[payments_count]" caption="payments_count" attribute="1" defaultMemberUniqueName="[olist_order_payments_dataset].[payments_count].[All]" allUniqueName="[olist_order_payments_dataset].[payments_count].[All]" dimensionUniqueName="[olist_order_payments_dataset]" displayFolder="" count="0" memberValueDatatype="20" unbalanced="0"/>
    <cacheHierarchy uniqueName="[olist_order_payments_dataset].[payment_types]" caption="payment_types" attribute="1" defaultMemberUniqueName="[olist_order_payments_dataset].[payment_types].[All]" allUniqueName="[olist_order_payments_dataset].[payment_types].[All]" dimensionUniqueName="[olist_order_payments_dataset]" displayFolder="" count="0" memberValueDatatype="13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rder_items_Agg].[order_id]" caption="order_id" attribute="1" defaultMemberUniqueName="[order_items_Agg].[order_id].[All]" allUniqueName="[order_items_Agg].[order_id].[All]" dimensionUniqueName="[order_items_Agg]" displayFolder="" count="0" memberValueDatatype="130" unbalanced="0"/>
    <cacheHierarchy uniqueName="[order_items_Agg].[total_price]" caption="total_price" attribute="1" defaultMemberUniqueName="[order_items_Agg].[total_price].[All]" allUniqueName="[order_items_Agg].[total_price].[All]" dimensionUniqueName="[order_items_Agg]" displayFolder="" count="0" memberValueDatatype="5" unbalanced="0"/>
    <cacheHierarchy uniqueName="[order_items_Agg].[total_freight]" caption="total_freight" attribute="1" defaultMemberUniqueName="[order_items_Agg].[total_freight].[All]" allUniqueName="[order_items_Agg].[total_freight].[All]" dimensionUniqueName="[order_items_Agg]" displayFolder="" count="0" memberValueDatatype="5" unbalanced="0"/>
    <cacheHierarchy uniqueName="[order_items_Agg].[items_count]" caption="items_count" attribute="1" defaultMemberUniqueName="[order_items_Agg].[items_count].[All]" allUniqueName="[order_items_Agg].[items_count].[All]" dimensionUniqueName="[order_items_Agg]" displayFolder="" count="0" memberValueDatatype="20" unbalanced="0"/>
    <cacheHierarchy uniqueName="[Unified_Orders].[order_id]" caption="order_id" attribute="1" defaultMemberUniqueName="[Unified_Orders].[order_id].[All]" allUniqueName="[Unified_Orders].[order_id].[All]" dimensionUniqueName="[Unified_Orders]" displayFolder="" count="0" memberValueDatatype="130" unbalanced="0"/>
    <cacheHierarchy uniqueName="[Unified_Orders].[order_status]" caption="order_status" attribute="1" defaultMemberUniqueName="[Unified_Orders].[order_status].[All]" allUniqueName="[Unified_Orders].[order_status].[All]" dimensionUniqueName="[Unified_Orders]" displayFolder="" count="2" memberValueDatatype="130" unbalanced="0"/>
    <cacheHierarchy uniqueName="[Unified_Orders].[order_purchase_timestamp]" caption="order_purchase_timestamp" attribute="1" time="1" defaultMemberUniqueName="[Unified_Orders].[order_purchase_timestamp].[All]" allUniqueName="[Unified_Orders].[order_purchase_timestamp].[All]" dimensionUniqueName="[Unified_Orders]" displayFolder="" count="0" memberValueDatatype="7" unbalanced="0"/>
    <cacheHierarchy uniqueName="[Unified_Orders].[order_delivered_customer_date]" caption="order_delivered_customer_date" attribute="1" time="1" defaultMemberUniqueName="[Unified_Orders].[order_delivered_customer_date].[All]" allUniqueName="[Unified_Orders].[order_delivered_customer_date].[All]" dimensionUniqueName="[Unified_Orders]" displayFolder="" count="0" memberValueDatatype="7" unbalanced="0"/>
    <cacheHierarchy uniqueName="[Unified_Orders].[order_estimated_delivery_date]" caption="order_estimated_delivery_date" attribute="1" time="1" defaultMemberUniqueName="[Unified_Orders].[order_estimated_delivery_date].[All]" allUniqueName="[Unified_Orders].[order_estimated_delivery_date].[All]" dimensionUniqueName="[Unified_Orders]" displayFolder="" count="0" memberValueDatatype="7" unbalanced="0"/>
    <cacheHierarchy uniqueName="[Unified_Orders].[total_price]" caption="total_price" attribute="1" defaultMemberUniqueName="[Unified_Orders].[total_price].[All]" allUniqueName="[Unified_Orders].[total_price].[All]" dimensionUniqueName="[Unified_Orders]" displayFolder="" count="0" memberValueDatatype="5" unbalanced="0"/>
    <cacheHierarchy uniqueName="[Unified_Orders].[total_freight]" caption="total_freight" attribute="1" defaultMemberUniqueName="[Unified_Orders].[total_freight].[All]" allUniqueName="[Unified_Orders].[total_freight].[All]" dimensionUniqueName="[Unified_Orders]" displayFolder="" count="0" memberValueDatatype="5" unbalanced="0"/>
    <cacheHierarchy uniqueName="[Unified_Orders].[items_count]" caption="items_count" attribute="1" defaultMemberUniqueName="[Unified_Orders].[items_count].[All]" allUniqueName="[Unified_Orders].[items_count].[All]" dimensionUniqueName="[Unified_Orders]" displayFolder="" count="0" memberValueDatatype="20" unbalanced="0"/>
    <cacheHierarchy uniqueName="[Unified_Orders].[total_payment]" caption="total_payment" attribute="1" defaultMemberUniqueName="[Unified_Orders].[total_payment].[All]" allUniqueName="[Unified_Orders].[total_payment].[All]" dimensionUniqueName="[Unified_Orders]" displayFolder="" count="0" memberValueDatatype="5" unbalanced="0"/>
    <cacheHierarchy uniqueName="[Unified_Orders].[payments_count]" caption="payments_count" attribute="1" defaultMemberUniqueName="[Unified_Orders].[payments_count].[All]" allUniqueName="[Unified_Orders].[payments_count].[All]" dimensionUniqueName="[Unified_Orders]" displayFolder="" count="0" memberValueDatatype="20" unbalanced="0"/>
    <cacheHierarchy uniqueName="[Unified_Orders].[payment_types]" caption="payment_types" attribute="1" defaultMemberUniqueName="[Unified_Orders].[payment_types].[All]" allUniqueName="[Unified_Orders].[payment_types].[All]" dimensionUniqueName="[Unified_Orders]" displayFolder="" count="2" memberValueDatatype="130" unbalanced="0"/>
    <cacheHierarchy uniqueName="[Unified_Orders].[order_date]" caption="order_date" attribute="1" time="1" defaultMemberUniqueName="[Unified_Orders].[order_date].[All]" allUniqueName="[Unified_Orders].[order_date].[All]" dimensionUniqueName="[Unified_Orders]" displayFolder="" count="2" memberValueDatatype="7" unbalanced="0"/>
    <cacheHierarchy uniqueName="[Unified_Orders].[order_month]" caption="order_month" attribute="1" defaultMemberUniqueName="[Unified_Orders].[order_month].[All]" allUniqueName="[Unified_Orders].[order_month].[All]" dimensionUniqueName="[Unified_Orders]" displayFolder="" count="0" memberValueDatatype="130" unbalanced="0"/>
    <cacheHierarchy uniqueName="[Forecast].[MonthlyStart (Month Index)]" caption="MonthlyStart (Month Index)" attribute="1" defaultMemberUniqueName="[Forecast].[MonthlyStart (Month Index)].[All]" allUniqueName="[Forecast].[MonthlyStart (Month Index)].[All]" dimensionUniqueName="[Forecast]" displayFolder="" count="0" memberValueDatatype="20" unbalanced="0" hidden="1"/>
    <cacheHierarchy uniqueName="[Measures].[Total Orders]" caption="Total Orders" measure="1" displayFolder="" measureGroup="Unified_Orders" count="0"/>
    <cacheHierarchy uniqueName="[Measures].[Total Revenue]" caption="Total Revenue" measure="1" displayFolder="" measureGroup="Unified_Orders" count="0"/>
    <cacheHierarchy uniqueName="[Measures].[Reconciliation %]" caption="Reconciliation %" measure="1" displayFolder="" measureGroup="Unified_Orders" count="0"/>
    <cacheHierarchy uniqueName="[Measures].[Late Deliveries]" caption="Late Deliveries" measure="1" displayFolder="" measureGroup="Unified_Orders" count="0"/>
    <cacheHierarchy uniqueName="[Measures].[Average Delay Days]" caption="Average Delay Days" measure="1" displayFolder="" measureGroup="Unified_Orders" count="0"/>
    <cacheHierarchy uniqueName="[Measures].[On-Time %]" caption="On-Time %" measure="1" displayFolder="" measureGroup="Unified_Orders" count="0"/>
    <cacheHierarchy uniqueName="[Measures].[Late %]" caption="Late %" measure="1" displayFolder="" measureGroup="Unified_Orders" count="0"/>
    <cacheHierarchy uniqueName="[Measures].[Canceled Orders]" caption="Canceled Orders" measure="1" displayFolder="" measureGroup="Unified_Orders" count="0"/>
    <cacheHierarchy uniqueName="[Measures].[Correct Payments]" caption="Correct Payments" measure="1" displayFolder="" measureGroup="Unified_Orders" count="0"/>
    <cacheHierarchy uniqueName="[Measures].[Under/Over Payments]" caption="Under/Over Payments" measure="1" displayFolder="" measureGroup="Unified_Orders" count="0"/>
    <cacheHierarchy uniqueName="[Measures].[% Canceled Orders]" caption="% Canceled Orders" measure="1" displayFolder="" measureGroup="Unified_Orders" count="0"/>
    <cacheHierarchy uniqueName="[Measures].[% Pending Orders]" caption="% Pending Orders" measure="1" displayFolder="" measureGroup="Unified_Orders" count="0"/>
    <cacheHierarchy uniqueName="[Measures].[% Delivered Orders]" caption="% Delivered Orders" measure="1" displayFolder="" measureGroup="Unified_Orders" count="0"/>
    <cacheHierarchy uniqueName="[Measures].[Average Order Value]" caption="Average Order Value" measure="1" displayFolder="" measureGroup="Unified_Orders" count="0"/>
    <cacheHierarchy uniqueName="[Measures].[Net Profit]" caption="Net Profit" measure="1" displayFolder="" measureGroup="Unified_Orders" count="0"/>
    <cacheHierarchy uniqueName="[Measures].[Gross Margin %]" caption="Gross Margin %" measure="1" displayFolder="" measureGroup="Unified_Orders" count="0"/>
    <cacheHierarchy uniqueName="[Measures].[Total Payments]" caption="Total Payments" measure="1" displayFolder="" measureGroup="Unified_Orders" count="0" oneField="1">
      <fieldsUsage count="1">
        <fieldUsage x="0"/>
      </fieldsUsage>
    </cacheHierarchy>
    <cacheHierarchy uniqueName="[Measures].[% Revenue Reconciliation]" caption="% Revenue Reconciliation" measure="1" displayFolder="" measureGroup="Unified_Orders" count="0"/>
    <cacheHierarchy uniqueName="[Measures].[Expected Revenue]" caption="Expected Revenue" measure="1" displayFolder="" measureGroup="Unified_Orders" count="0"/>
    <cacheHierarchy uniqueName="[Measures].[__XL_Count olist_orders_dataset]" caption="__XL_Count olist_orders_dataset" measure="1" displayFolder="" measureGroup="olist_orders_dataset" count="0" hidden="1"/>
    <cacheHierarchy uniqueName="[Measures].[__XL_Count order_items_Agg]" caption="__XL_Count order_items_Agg" measure="1" displayFolder="" measureGroup="order_items_Agg" count="0" hidden="1"/>
    <cacheHierarchy uniqueName="[Measures].[__XL_Count olist_order_payments_dataset]" caption="__XL_Count olist_order_payments_dataset" measure="1" displayFolder="" measureGroup="olist_order_payments_dataset" count="0" hidden="1"/>
    <cacheHierarchy uniqueName="[Measures].[__XL_Count Unified_Orders]" caption="__XL_Count Unified_Orders" measure="1" displayFolder="" measureGroup="Unified_Orders" count="0" hidden="1"/>
    <cacheHierarchy uniqueName="[Measures].[__XL_Count Calendar]" caption="__XL_Count Calendar" measure="1" displayFolder="" measureGroup="Calendar" count="0" hidden="1"/>
    <cacheHierarchy uniqueName="[Measures].[__XL_Count Forecast]" caption="__XL_Count Forecast" measure="1" displayFolder="" measureGroup="Forecast" count="0" hidden="1"/>
    <cacheHierarchy uniqueName="[Measures].[__No measures defined]" caption="__No measures defined" measure="1" displayFolder="" count="0" hidden="1"/>
    <cacheHierarchy uniqueName="[Measures].[Count of MonthNumber]" caption="Count of MonthNumber" measure="1" displayFolder="" measureGroup="Calendar" count="0" hidden="1">
      <extLst>
        <ext xmlns:x15="http://schemas.microsoft.com/office/spreadsheetml/2010/11/main" uri="{B97F6D7D-B522-45F9-BDA1-12C45D357490}">
          <x15:cacheHierarchy aggregatedColumn="2"/>
        </ext>
      </extLst>
    </cacheHierarchy>
    <cacheHierarchy uniqueName="[Measures].[Count of payment_types]" caption="Count of payment_types" measure="1" displayFolder="" measureGroup="Unified_Orders" count="0" hidden="1">
      <extLst>
        <ext xmlns:x15="http://schemas.microsoft.com/office/spreadsheetml/2010/11/main" uri="{B97F6D7D-B522-45F9-BDA1-12C45D357490}">
          <x15:cacheHierarchy aggregatedColumn="32"/>
        </ext>
      </extLst>
    </cacheHierarchy>
    <cacheHierarchy uniqueName="[Measures].[Count of order_id]" caption="Count of order_id" measure="1" displayFolder="" measureGroup="Unified_Orders" count="0" hidden="1">
      <extLst>
        <ext xmlns:x15="http://schemas.microsoft.com/office/spreadsheetml/2010/11/main" uri="{B97F6D7D-B522-45F9-BDA1-12C45D357490}">
          <x15:cacheHierarchy aggregatedColumn="22"/>
        </ext>
      </extLst>
    </cacheHierarchy>
    <cacheHierarchy uniqueName="[Measures].[Sum of total_payment]" caption="Sum of total_payment" measure="1" displayFolder="" measureGroup="Unified_Orders" count="0" hidden="1">
      <extLst>
        <ext xmlns:x15="http://schemas.microsoft.com/office/spreadsheetml/2010/11/main" uri="{B97F6D7D-B522-45F9-BDA1-12C45D357490}">
          <x15:cacheHierarchy aggregatedColumn="30"/>
        </ext>
      </extLst>
    </cacheHierarchy>
    <cacheHierarchy uniqueName="[Measures].[Sum of total_freight]" caption="Sum of total_freight" measure="1" displayFolder="" measureGroup="Unified_Orders" count="0" hidden="1">
      <extLst>
        <ext xmlns:x15="http://schemas.microsoft.com/office/spreadsheetml/2010/11/main" uri="{B97F6D7D-B522-45F9-BDA1-12C45D357490}">
          <x15:cacheHierarchy aggregatedColumn="28"/>
        </ext>
      </extLst>
    </cacheHierarchy>
    <cacheHierarchy uniqueName="[Measures].[Sum of Revenue_Actual]" caption="Sum of Revenue_Actual" measure="1" displayFolder="" measureGroup="Forecast" count="0" hidden="1">
      <extLst>
        <ext xmlns:x15="http://schemas.microsoft.com/office/spreadsheetml/2010/11/main" uri="{B97F6D7D-B522-45F9-BDA1-12C45D357490}">
          <x15:cacheHierarchy aggregatedColumn="4"/>
        </ext>
      </extLst>
    </cacheHierarchy>
    <cacheHierarchy uniqueName="[Measures].[Sum of Forecast]" caption="Sum of Forecast" measure="1" displayFolder="" measureGroup="Forecast" count="0" hidden="1">
      <extLst>
        <ext xmlns:x15="http://schemas.microsoft.com/office/spreadsheetml/2010/11/main" uri="{B97F6D7D-B522-45F9-BDA1-12C45D357490}">
          <x15:cacheHierarchy aggregatedColumn="5"/>
        </ext>
      </extLst>
    </cacheHierarchy>
    <cacheHierarchy uniqueName="[Measures].[Sum of items_count]" caption="Sum of items_count" measure="1" displayFolder="" measureGroup="Unified_Orders" count="0" hidden="1">
      <extLst>
        <ext xmlns:x15="http://schemas.microsoft.com/office/spreadsheetml/2010/11/main" uri="{B97F6D7D-B522-45F9-BDA1-12C45D357490}">
          <x15:cacheHierarchy aggregatedColumn="29"/>
        </ext>
      </extLst>
    </cacheHierarchy>
    <cacheHierarchy uniqueName="[Measures].[Count of order_status]" caption="Count of order_status" measure="1" displayFolder="" measureGroup="Unified_Orders" count="0" hidden="1">
      <extLst>
        <ext xmlns:x15="http://schemas.microsoft.com/office/spreadsheetml/2010/11/main" uri="{B97F6D7D-B522-45F9-BDA1-12C45D357490}">
          <x15:cacheHierarchy aggregatedColumn="23"/>
        </ext>
      </extLst>
    </cacheHierarchy>
  </cacheHierarchies>
  <kpis count="0"/>
  <dimensions count="7">
    <dimension name="Calendar" uniqueName="[Calendar]" caption="Calendar"/>
    <dimension name="Forecast" uniqueName="[Forecast]" caption="Forecast"/>
    <dimension measure="1" name="Measures" uniqueName="[Measures]" caption="Measures"/>
    <dimension name="olist_order_payments_dataset" uniqueName="[olist_order_payments_dataset]" caption="olist_order_payments_dataset"/>
    <dimension name="olist_orders_dataset" uniqueName="[olist_orders_dataset]" caption="olist_orders_dataset"/>
    <dimension name="order_items_Agg" uniqueName="[order_items_Agg]" caption="order_items_Agg"/>
    <dimension name="Unified_Orders" uniqueName="[Unified_Orders]" caption="Unified_Orders"/>
  </dimensions>
  <measureGroups count="6">
    <measureGroup name="Calendar" caption="Calendar"/>
    <measureGroup name="Forecast" caption="Forecast"/>
    <measureGroup name="olist_order_payments_dataset" caption="olist_order_payments_dataset"/>
    <measureGroup name="olist_orders_dataset" caption="olist_orders_dataset"/>
    <measureGroup name="order_items_Agg" caption="order_items_Agg"/>
    <measureGroup name="Unified_Orders" caption="Unified_Orders"/>
  </measureGroups>
  <maps count="13">
    <map measureGroup="0" dimension="0"/>
    <map measureGroup="1" dimension="1"/>
    <map measureGroup="2" dimension="1"/>
    <map measureGroup="2" dimension="3"/>
    <map measureGroup="2" dimension="6"/>
    <map measureGroup="3" dimension="1"/>
    <map measureGroup="3" dimension="4"/>
    <map measureGroup="3" dimension="6"/>
    <map measureGroup="4" dimension="1"/>
    <map measureGroup="4" dimension="5"/>
    <map measureGroup="4" dimension="6"/>
    <map measureGroup="5" dimension="1"/>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96EA0E4-30C5-46FF-B997-3A0CF554366F}" name="PivotTable1" cacheId="2848" applyNumberFormats="0" applyBorderFormats="0" applyFontFormats="0" applyPatternFormats="0" applyAlignmentFormats="0" applyWidthHeightFormats="1" dataCaption="Values" tag="fe0a05b7-6c52-459d-a23c-e64edb70b151" updatedVersion="8" minRefreshableVersion="5" useAutoFormatting="1" subtotalHiddenItems="1" itemPrintTitles="1" createdVersion="8" indent="0" outline="1" outlineData="1" multipleFieldFilters="0">
  <location ref="G1:G2" firstHeaderRow="1" firstDataRow="1" firstDataCol="0"/>
  <pivotFields count="2">
    <pivotField allDrilled="1" subtotalTop="0" showAll="0" dataSourceSort="1" defaultSubtotal="0" defaultAttributeDrillState="1">
      <items count="17">
        <item s="1" x="0"/>
        <item s="1" x="1"/>
        <item s="1" x="2"/>
        <item s="1" x="3"/>
        <item s="1" x="4"/>
        <item s="1" x="5"/>
        <item s="1" x="6"/>
        <item s="1" x="7"/>
        <item s="1" x="8"/>
        <item s="1" x="9"/>
        <item s="1" x="10"/>
        <item s="1" x="11"/>
        <item s="1" x="12"/>
        <item s="1" x="13"/>
        <item s="1" x="14"/>
        <item s="1" x="15"/>
        <item s="1" x="16"/>
      </items>
    </pivotField>
    <pivotField dataField="1" subtotalTop="0" showAll="0" defaultSubtotal="0"/>
  </pivotFields>
  <rowItems count="1">
    <i/>
  </rowItems>
  <colItems count="1">
    <i/>
  </colItems>
  <dataFields count="1">
    <dataField fld="1" subtotal="count" baseField="0" baseItem="0" numFmtId="164"/>
  </dataFields>
  <formats count="7">
    <format dxfId="3071">
      <pivotArea dataOnly="0" labelOnly="1" outline="0" axis="axisValues" fieldPosition="0"/>
    </format>
    <format dxfId="3072">
      <pivotArea outline="0" collapsedLevelsAreSubtotals="1" fieldPosition="0"/>
    </format>
    <format dxfId="3073">
      <pivotArea outline="0" collapsedLevelsAreSubtotals="1" fieldPosition="0"/>
    </format>
    <format dxfId="3074">
      <pivotArea dataOnly="0" labelOnly="1" outline="0" axis="axisValues" fieldPosition="0"/>
    </format>
    <format dxfId="3075">
      <pivotArea dataOnly="0" labelOnly="1" outline="0" axis="axisValues" fieldPosition="0"/>
    </format>
    <format dxfId="3070">
      <pivotArea outline="0" collapsedLevelsAreSubtotals="1" fieldPosition="0"/>
    </format>
    <format dxfId="3069">
      <pivotArea outline="0" fieldPosition="0">
        <references count="1">
          <reference field="4294967294" count="1">
            <x v="0"/>
          </reference>
        </references>
      </pivotArea>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B7E2E1F-34F3-481D-B29F-3ED5533BB720}" name="Expected Revenue" cacheId="2794" applyNumberFormats="0" applyBorderFormats="0" applyFontFormats="0" applyPatternFormats="0" applyAlignmentFormats="0" applyWidthHeightFormats="1" dataCaption="Values" tag="d9d1b451-67b5-4a7d-8a20-8605d30a41fb" updatedVersion="8" minRefreshableVersion="5" useAutoFormatting="1" subtotalHiddenItems="1" itemPrintTitles="1" createdVersion="8" indent="0" outline="1" outlineData="1" multipleFieldFilters="0">
  <location ref="E1:E2" firstHeaderRow="1" firstDataRow="1" firstDataCol="0"/>
  <pivotFields count="1">
    <pivotField dataField="1" subtotalTop="0" showAll="0" defaultSubtotal="0"/>
  </pivotFields>
  <rowItems count="1">
    <i/>
  </rowItems>
  <colItems count="1">
    <i/>
  </colItems>
  <dataFields count="1">
    <dataField fld="0" subtotal="count" baseField="0" baseItem="0" numFmtId="164"/>
  </dataFields>
  <formats count="3">
    <format dxfId="3122">
      <pivotArea dataOnly="0" labelOnly="1" outline="0" axis="axisValues" fieldPosition="0"/>
    </format>
    <format dxfId="3121">
      <pivotArea outline="0" collapsedLevelsAreSubtotals="1" fieldPosition="0"/>
    </format>
    <format dxfId="3120">
      <pivotArea outline="0" collapsedLevelsAreSubtotals="1"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FCE73E7-EF82-445E-B991-B53EC59F771D}" name="Late Deliveries by month" cacheId="2788" applyNumberFormats="0" applyBorderFormats="0" applyFontFormats="0" applyPatternFormats="0" applyAlignmentFormats="0" applyWidthHeightFormats="1" dataCaption="Values" tag="99ba14b8-6d49-461f-91d4-ec40dc4ec026" updatedVersion="8" minRefreshableVersion="5" useAutoFormatting="1" subtotalHiddenItems="1" itemPrintTitles="1" createdVersion="8" indent="0" outline="1" outlineData="1" multipleFieldFilters="0" chartFormat="7">
  <location ref="L46:M69" firstHeaderRow="1" firstDataRow="1" firstDataCol="1"/>
  <pivotFields count="2">
    <pivotField axis="axisRow"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dataField="1" subtotalTop="0" showAll="0" defaultSubtotal="0"/>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Items count="1">
    <i/>
  </colItems>
  <dataFields count="1">
    <dataField fld="1" subtotal="count" baseField="0" baseItem="8" numFmtId="1"/>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24C60EB-5886-48D6-B6BD-FAA95872C0EC}" name="Average Order Value" cacheId="2785" applyNumberFormats="0" applyBorderFormats="0" applyFontFormats="0" applyPatternFormats="0" applyAlignmentFormats="0" applyWidthHeightFormats="1" dataCaption="Values" tag="adf0cd67-924e-4c97-9754-36de4357cd92" updatedVersion="8" minRefreshableVersion="5" useAutoFormatting="1" subtotalHiddenItems="1" itemPrintTitles="1" createdVersion="8" indent="0" outline="1" outlineData="1" multipleFieldFilters="0">
  <location ref="I1:I2" firstHeaderRow="1" firstDataRow="1" firstDataCol="0"/>
  <pivotFields count="1">
    <pivotField dataField="1" subtotalTop="0" showAll="0" defaultSubtotal="0"/>
  </pivotFields>
  <rowItems count="1">
    <i/>
  </rowItems>
  <colItems count="1">
    <i/>
  </colItems>
  <dataFields count="1">
    <dataField fld="0" subtotal="count" baseField="0" baseItem="0"/>
  </dataFields>
  <formats count="5">
    <format dxfId="3127">
      <pivotArea outline="0" collapsedLevelsAreSubtotals="1" fieldPosition="0"/>
    </format>
    <format dxfId="3126">
      <pivotArea outline="0" collapsedLevelsAreSubtotals="1" fieldPosition="0"/>
    </format>
    <format dxfId="3125">
      <pivotArea dataOnly="0" labelOnly="1" outline="0" axis="axisValues" fieldPosition="0"/>
    </format>
    <format dxfId="3124">
      <pivotArea dataOnly="0" labelOnly="1" outline="0" axis="axisValues" fieldPosition="0"/>
    </format>
    <format dxfId="3123">
      <pivotArea dataOnly="0" labelOnly="1" outline="0" axis="axisValues"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03CF75B-3980-4FB8-B8F3-D01ABCF00682}" name="Count of order_id" cacheId="2791" applyNumberFormats="0" applyBorderFormats="0" applyFontFormats="0" applyPatternFormats="0" applyAlignmentFormats="0" applyWidthHeightFormats="1" dataCaption="Values" tag="836c1d75-5fbf-45c1-b103-2f0d86daa2cd" updatedVersion="8" minRefreshableVersion="5" useAutoFormatting="1" subtotalHiddenItems="1" itemPrintTitles="1" createdVersion="8" indent="0" outline="1" outlineData="1" multipleFieldFilters="0" chartFormat="10">
  <location ref="I10:R37" firstHeaderRow="1" firstDataRow="2" firstDataCol="1"/>
  <pivotFields count="3">
    <pivotField axis="axisCol" allDrilled="1" subtotalTop="0" showAll="0" dataSourceSort="1" defaultSubtotal="0" defaultAttributeDrillState="1">
      <items count="8">
        <item x="0"/>
        <item x="1"/>
        <item x="2"/>
        <item x="3"/>
        <item x="4"/>
        <item x="5"/>
        <item x="6"/>
        <item x="7"/>
      </items>
    </pivotField>
    <pivotField dataField="1" subtotalTop="0" showAll="0" defaultSubtotal="0"/>
    <pivotField axis="axisRow" allDrilled="1"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s>
  <rowFields count="1">
    <field x="2"/>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Fields count="1">
    <field x="0"/>
  </colFields>
  <colItems count="9">
    <i>
      <x/>
    </i>
    <i>
      <x v="1"/>
    </i>
    <i>
      <x v="2"/>
    </i>
    <i>
      <x v="3"/>
    </i>
    <i>
      <x v="4"/>
    </i>
    <i>
      <x v="5"/>
    </i>
    <i>
      <x v="6"/>
    </i>
    <i>
      <x v="7"/>
    </i>
    <i t="grand">
      <x/>
    </i>
  </colItems>
  <dataFields count="1">
    <dataField name="Count of order_id" fld="1" subtotal="count" showDataAs="percentOfRow" baseField="0" baseItem="0" numFmtId="10"/>
  </dataFields>
  <chartFormats count="24">
    <chartFormat chart="4" format="0" series="1">
      <pivotArea type="data" outline="0" fieldPosition="0">
        <references count="2">
          <reference field="4294967294" count="1" selected="0">
            <x v="0"/>
          </reference>
          <reference field="0" count="1" selected="0">
            <x v="0"/>
          </reference>
        </references>
      </pivotArea>
    </chartFormat>
    <chartFormat chart="4" format="1" series="1">
      <pivotArea type="data" outline="0" fieldPosition="0">
        <references count="2">
          <reference field="4294967294" count="1" selected="0">
            <x v="0"/>
          </reference>
          <reference field="0" count="1" selected="0">
            <x v="1"/>
          </reference>
        </references>
      </pivotArea>
    </chartFormat>
    <chartFormat chart="4" format="2" series="1">
      <pivotArea type="data" outline="0" fieldPosition="0">
        <references count="2">
          <reference field="4294967294" count="1" selected="0">
            <x v="0"/>
          </reference>
          <reference field="0" count="1" selected="0">
            <x v="2"/>
          </reference>
        </references>
      </pivotArea>
    </chartFormat>
    <chartFormat chart="4" format="3" series="1">
      <pivotArea type="data" outline="0" fieldPosition="0">
        <references count="2">
          <reference field="4294967294" count="1" selected="0">
            <x v="0"/>
          </reference>
          <reference field="0" count="1" selected="0">
            <x v="3"/>
          </reference>
        </references>
      </pivotArea>
    </chartFormat>
    <chartFormat chart="4" format="4" series="1">
      <pivotArea type="data" outline="0" fieldPosition="0">
        <references count="2">
          <reference field="4294967294" count="1" selected="0">
            <x v="0"/>
          </reference>
          <reference field="0" count="1" selected="0">
            <x v="4"/>
          </reference>
        </references>
      </pivotArea>
    </chartFormat>
    <chartFormat chart="4" format="5" series="1">
      <pivotArea type="data" outline="0" fieldPosition="0">
        <references count="2">
          <reference field="4294967294" count="1" selected="0">
            <x v="0"/>
          </reference>
          <reference field="0" count="1" selected="0">
            <x v="5"/>
          </reference>
        </references>
      </pivotArea>
    </chartFormat>
    <chartFormat chart="4" format="6" series="1">
      <pivotArea type="data" outline="0" fieldPosition="0">
        <references count="2">
          <reference field="4294967294" count="1" selected="0">
            <x v="0"/>
          </reference>
          <reference field="0" count="1" selected="0">
            <x v="6"/>
          </reference>
        </references>
      </pivotArea>
    </chartFormat>
    <chartFormat chart="4" format="7" series="1">
      <pivotArea type="data" outline="0" fieldPosition="0">
        <references count="2">
          <reference field="4294967294" count="1" selected="0">
            <x v="0"/>
          </reference>
          <reference field="0" count="1" selected="0">
            <x v="7"/>
          </reference>
        </references>
      </pivotArea>
    </chartFormat>
    <chartFormat chart="7" format="16" series="1">
      <pivotArea type="data" outline="0" fieldPosition="0">
        <references count="2">
          <reference field="4294967294" count="1" selected="0">
            <x v="0"/>
          </reference>
          <reference field="0" count="1" selected="0">
            <x v="0"/>
          </reference>
        </references>
      </pivotArea>
    </chartFormat>
    <chartFormat chart="7" format="17" series="1">
      <pivotArea type="data" outline="0" fieldPosition="0">
        <references count="2">
          <reference field="4294967294" count="1" selected="0">
            <x v="0"/>
          </reference>
          <reference field="0" count="1" selected="0">
            <x v="1"/>
          </reference>
        </references>
      </pivotArea>
    </chartFormat>
    <chartFormat chart="7" format="18" series="1">
      <pivotArea type="data" outline="0" fieldPosition="0">
        <references count="2">
          <reference field="4294967294" count="1" selected="0">
            <x v="0"/>
          </reference>
          <reference field="0" count="1" selected="0">
            <x v="2"/>
          </reference>
        </references>
      </pivotArea>
    </chartFormat>
    <chartFormat chart="7" format="19" series="1">
      <pivotArea type="data" outline="0" fieldPosition="0">
        <references count="2">
          <reference field="4294967294" count="1" selected="0">
            <x v="0"/>
          </reference>
          <reference field="0" count="1" selected="0">
            <x v="3"/>
          </reference>
        </references>
      </pivotArea>
    </chartFormat>
    <chartFormat chart="7" format="20" series="1">
      <pivotArea type="data" outline="0" fieldPosition="0">
        <references count="2">
          <reference field="4294967294" count="1" selected="0">
            <x v="0"/>
          </reference>
          <reference field="0" count="1" selected="0">
            <x v="4"/>
          </reference>
        </references>
      </pivotArea>
    </chartFormat>
    <chartFormat chart="7" format="21" series="1">
      <pivotArea type="data" outline="0" fieldPosition="0">
        <references count="2">
          <reference field="4294967294" count="1" selected="0">
            <x v="0"/>
          </reference>
          <reference field="0" count="1" selected="0">
            <x v="5"/>
          </reference>
        </references>
      </pivotArea>
    </chartFormat>
    <chartFormat chart="7" format="22" series="1">
      <pivotArea type="data" outline="0" fieldPosition="0">
        <references count="2">
          <reference field="4294967294" count="1" selected="0">
            <x v="0"/>
          </reference>
          <reference field="0" count="1" selected="0">
            <x v="6"/>
          </reference>
        </references>
      </pivotArea>
    </chartFormat>
    <chartFormat chart="7" format="23" series="1">
      <pivotArea type="data" outline="0" fieldPosition="0">
        <references count="2">
          <reference field="4294967294" count="1" selected="0">
            <x v="0"/>
          </reference>
          <reference field="0" count="1" selected="0">
            <x v="7"/>
          </reference>
        </references>
      </pivotArea>
    </chartFormat>
    <chartFormat chart="9" format="16" series="1">
      <pivotArea type="data" outline="0" fieldPosition="0">
        <references count="2">
          <reference field="4294967294" count="1" selected="0">
            <x v="0"/>
          </reference>
          <reference field="0" count="1" selected="0">
            <x v="0"/>
          </reference>
        </references>
      </pivotArea>
    </chartFormat>
    <chartFormat chart="9" format="17" series="1">
      <pivotArea type="data" outline="0" fieldPosition="0">
        <references count="2">
          <reference field="4294967294" count="1" selected="0">
            <x v="0"/>
          </reference>
          <reference field="0" count="1" selected="0">
            <x v="1"/>
          </reference>
        </references>
      </pivotArea>
    </chartFormat>
    <chartFormat chart="9" format="18" series="1">
      <pivotArea type="data" outline="0" fieldPosition="0">
        <references count="2">
          <reference field="4294967294" count="1" selected="0">
            <x v="0"/>
          </reference>
          <reference field="0" count="1" selected="0">
            <x v="2"/>
          </reference>
        </references>
      </pivotArea>
    </chartFormat>
    <chartFormat chart="9" format="19" series="1">
      <pivotArea type="data" outline="0" fieldPosition="0">
        <references count="2">
          <reference field="4294967294" count="1" selected="0">
            <x v="0"/>
          </reference>
          <reference field="0" count="1" selected="0">
            <x v="3"/>
          </reference>
        </references>
      </pivotArea>
    </chartFormat>
    <chartFormat chart="9" format="20" series="1">
      <pivotArea type="data" outline="0" fieldPosition="0">
        <references count="2">
          <reference field="4294967294" count="1" selected="0">
            <x v="0"/>
          </reference>
          <reference field="0" count="1" selected="0">
            <x v="4"/>
          </reference>
        </references>
      </pivotArea>
    </chartFormat>
    <chartFormat chart="9" format="21" series="1">
      <pivotArea type="data" outline="0" fieldPosition="0">
        <references count="2">
          <reference field="4294967294" count="1" selected="0">
            <x v="0"/>
          </reference>
          <reference field="0" count="1" selected="0">
            <x v="5"/>
          </reference>
        </references>
      </pivotArea>
    </chartFormat>
    <chartFormat chart="9" format="22" series="1">
      <pivotArea type="data" outline="0" fieldPosition="0">
        <references count="2">
          <reference field="4294967294" count="1" selected="0">
            <x v="0"/>
          </reference>
          <reference field="0" count="1" selected="0">
            <x v="6"/>
          </reference>
        </references>
      </pivotArea>
    </chartFormat>
    <chartFormat chart="9" format="23" series="1">
      <pivotArea type="data" outline="0" fieldPosition="0">
        <references count="2">
          <reference field="4294967294" count="1" selected="0">
            <x v="0"/>
          </reference>
          <reference field="0" count="1" selected="0">
            <x v="7"/>
          </reference>
        </references>
      </pivotArea>
    </chartFormat>
  </chart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colHierarchiesUsage count="1">
    <colHierarchyUsage hierarchyUsage="2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7DDA004-A62A-4E5F-B5D8-53435C720B94}" name="PivotTable2" cacheId="2806" applyNumberFormats="0" applyBorderFormats="0" applyFontFormats="0" applyPatternFormats="0" applyAlignmentFormats="0" applyWidthHeightFormats="1" dataCaption="Values" tag="402758f2-297c-4410-bb14-1d615e45d022" updatedVersion="8" minRefreshableVersion="5" useAutoFormatting="1" subtotalHiddenItems="1" itemPrintTitles="1" createdVersion="8" indent="0" outline="1" outlineData="1" multipleFieldFilters="0">
  <location ref="C1:C2" firstHeaderRow="1" firstDataRow="1" firstDataCol="0"/>
  <pivotFields count="1">
    <pivotField dataField="1" subtotalTop="0" showAll="0" defaultSubtotal="0"/>
  </pivotFields>
  <rowItems count="1">
    <i/>
  </rowItems>
  <colItems count="1">
    <i/>
  </colItems>
  <dataFields count="1">
    <dataField fld="0" subtotal="count" baseField="0" baseItem="0"/>
  </dataFields>
  <formats count="6">
    <format dxfId="3133">
      <pivotArea dataOnly="0" labelOnly="1" outline="0" axis="axisValues" fieldPosition="0"/>
    </format>
    <format dxfId="3132">
      <pivotArea outline="0" collapsedLevelsAreSubtotals="1" fieldPosition="0"/>
    </format>
    <format dxfId="3131">
      <pivotArea outline="0" collapsedLevelsAreSubtotals="1" fieldPosition="0"/>
    </format>
    <format dxfId="3130">
      <pivotArea outline="0" collapsedLevelsAreSubtotals="1" fieldPosition="0"/>
    </format>
    <format dxfId="3129">
      <pivotArea dataOnly="0" labelOnly="1" outline="0" axis="axisValues" fieldPosition="0"/>
    </format>
    <format dxfId="3128">
      <pivotArea dataOnly="0" labelOnly="1" outline="0" axis="axisValues"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C58F4E00-F3F7-44D0-B9E6-4BC0EB789C34}" name="PivotTable6" cacheId="2839" applyNumberFormats="0" applyBorderFormats="0" applyFontFormats="0" applyPatternFormats="0" applyAlignmentFormats="0" applyWidthHeightFormats="1" dataCaption="Values" tag="0887b6b3-84fb-4aa4-afe2-bb392a7e153a" updatedVersion="8" minRefreshableVersion="5" useAutoFormatting="1" subtotalHiddenItems="1" itemPrintTitles="1" createdVersion="8" indent="0" outline="1" outlineData="1" multipleFieldFilters="0">
  <location ref="O5:O6" firstHeaderRow="1" firstDataRow="1" firstDataCol="0"/>
  <pivotFields count="1">
    <pivotField dataField="1" subtotalTop="0" showAll="0" defaultSubtotal="0"/>
  </pivotFields>
  <rowItems count="1">
    <i/>
  </rowItems>
  <colItems count="1">
    <i/>
  </colItems>
  <dataFields count="1">
    <dataField fld="0" subtotal="count" baseField="0" baseItem="0"/>
  </dataFields>
  <formats count="7">
    <format dxfId="3140">
      <pivotArea dataOnly="0" labelOnly="1" outline="0" axis="axisValues" fieldPosition="0"/>
    </format>
    <format dxfId="3139">
      <pivotArea dataOnly="0" labelOnly="1" outline="0" axis="axisValues" fieldPosition="0"/>
    </format>
    <format dxfId="3138">
      <pivotArea dataOnly="0" labelOnly="1" outline="0" axis="axisValues" fieldPosition="0"/>
    </format>
    <format dxfId="3137">
      <pivotArea dataOnly="0" labelOnly="1" outline="0" axis="axisValues" fieldPosition="0"/>
    </format>
    <format dxfId="3136">
      <pivotArea dataOnly="0" labelOnly="1" outline="0" axis="axisValues" fieldPosition="0"/>
    </format>
    <format dxfId="3135">
      <pivotArea outline="0" collapsedLevelsAreSubtotals="1" fieldPosition="0"/>
    </format>
    <format dxfId="3134">
      <pivotArea outline="0" collapsedLevelsAreSubtotals="1"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169FE853-6D0F-4BF8-AAE2-63606BC78736}" name="PivotTable7" cacheId="2842" applyNumberFormats="0" applyBorderFormats="0" applyFontFormats="0" applyPatternFormats="0" applyAlignmentFormats="0" applyWidthHeightFormats="1" dataCaption="Values" tag="c7e727b2-3d64-466e-8628-a0431d4facc0" updatedVersion="8" minRefreshableVersion="5" useAutoFormatting="1" subtotalHiddenItems="1" itemPrintTitles="1" createdVersion="8" indent="0" outline="1" outlineData="1" multipleFieldFilters="0">
  <location ref="A141:B150" firstHeaderRow="1" firstDataRow="1" firstDataCol="1"/>
  <pivotFields count="3">
    <pivotField allDrilled="1" subtotalTop="0" showAll="0" dataSourceSort="1" defaultSubtotal="0" defaultAttributeDrillState="1">
      <items count="17">
        <item s="1" x="0"/>
        <item s="1" x="1"/>
        <item s="1" x="2"/>
        <item s="1" x="3"/>
        <item s="1" x="4"/>
        <item s="1" x="5"/>
        <item s="1" x="6"/>
        <item s="1" x="7"/>
        <item s="1" x="8"/>
        <item s="1" x="9"/>
        <item s="1" x="10"/>
        <item s="1" x="11"/>
        <item s="1" x="12"/>
        <item s="1" x="13"/>
        <item s="1" x="14"/>
        <item s="1" x="15"/>
        <item s="1" x="16"/>
      </items>
    </pivotField>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s>
  <rowFields count="1">
    <field x="2"/>
  </rowFields>
  <rowItems count="9">
    <i>
      <x/>
    </i>
    <i>
      <x v="1"/>
    </i>
    <i>
      <x v="2"/>
    </i>
    <i>
      <x v="3"/>
    </i>
    <i>
      <x v="4"/>
    </i>
    <i>
      <x v="5"/>
    </i>
    <i>
      <x v="6"/>
    </i>
    <i>
      <x v="7"/>
    </i>
    <i t="grand">
      <x/>
    </i>
  </rowItems>
  <colItems count="1">
    <i/>
  </colItems>
  <dataFields count="1">
    <dataField name="Count of order_status" fld="1" subtotal="count" baseField="0" baseItem="0"/>
  </dataFields>
  <formats count="6">
    <format dxfId="3146">
      <pivotArea dataOnly="0" labelOnly="1" outline="0" axis="axisValues" fieldPosition="0"/>
    </format>
    <format dxfId="3145">
      <pivotArea outline="0" collapsedLevelsAreSubtotals="1" fieldPosition="0"/>
    </format>
    <format dxfId="3144">
      <pivotArea outline="0" collapsedLevelsAreSubtotals="1" fieldPosition="0"/>
    </format>
    <format dxfId="3143">
      <pivotArea dataOnly="0" labelOnly="1" outline="0" axis="axisValues" fieldPosition="0"/>
    </format>
    <format dxfId="3142">
      <pivotArea dataOnly="0" labelOnly="1" outline="0" axis="axisValues" fieldPosition="0"/>
    </format>
    <format dxfId="3141">
      <pivotArea outline="0" collapsedLevelsAreSubtotals="1"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7B561C7A-F538-4B14-90EB-FD7B96C677F1}" name="Canceled Orders" cacheId="2812" applyNumberFormats="0" applyBorderFormats="0" applyFontFormats="0" applyPatternFormats="0" applyAlignmentFormats="0" applyWidthHeightFormats="1" dataCaption="Values" tag="61a403f6-0591-4473-a96c-539fa4b0c773" updatedVersion="8" minRefreshableVersion="5" useAutoFormatting="1" subtotalHiddenItems="1" itemPrintTitles="1" createdVersion="8" indent="0" outline="1" outlineData="1" multipleFieldFilters="0" chartFormat="4">
  <location ref="A111:B136" firstHeaderRow="1" firstDataRow="1" firstDataCol="1"/>
  <pivotFields count="2">
    <pivotField dataField="1" subtotalTop="0" showAll="0" defaultSubtotal="0"/>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s>
  <rowFields count="1">
    <field x="1"/>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Items count="1">
    <i/>
  </colItems>
  <dataFields count="1">
    <dataField fld="0" subtotal="count" baseField="0" baseItem="0"/>
  </dataFields>
  <formats count="6">
    <format dxfId="3152">
      <pivotArea dataOnly="0" labelOnly="1" outline="0" axis="axisValues" fieldPosition="0"/>
    </format>
    <format dxfId="3151">
      <pivotArea outline="0" collapsedLevelsAreSubtotals="1" fieldPosition="0"/>
    </format>
    <format dxfId="3150">
      <pivotArea outline="0" collapsedLevelsAreSubtotals="1" fieldPosition="0"/>
    </format>
    <format dxfId="3149">
      <pivotArea outline="0" collapsedLevelsAreSubtotals="1" fieldPosition="0"/>
    </format>
    <format dxfId="3148">
      <pivotArea dataOnly="0" labelOnly="1" outline="0" axis="axisValues" fieldPosition="0"/>
    </format>
    <format dxfId="3147">
      <pivotArea dataOnly="0" labelOnly="1" outline="0" axis="axisValues" fieldPosition="0"/>
    </format>
  </formats>
  <conditionalFormats count="1">
    <conditionalFormat priority="5">
      <pivotAreas count="1">
        <pivotArea type="data" collapsedLevelsAreSubtotals="1" fieldPosition="0">
          <references count="2">
            <reference field="4294967294" count="1" selected="0">
              <x v="0"/>
            </reference>
            <reference field="1" count="24">
              <x v="0"/>
              <x v="1"/>
              <x v="2"/>
              <x v="3"/>
              <x v="4"/>
              <x v="5"/>
              <x v="6"/>
              <x v="7"/>
              <x v="8"/>
              <x v="9"/>
              <x v="10"/>
              <x v="11"/>
              <x v="12"/>
              <x v="13"/>
              <x v="14"/>
              <x v="15"/>
              <x v="16"/>
              <x v="17"/>
              <x v="18"/>
              <x v="19"/>
              <x v="20"/>
              <x v="21"/>
              <x v="22"/>
              <x v="23"/>
            </reference>
          </references>
        </pivotArea>
      </pivotAreas>
    </conditionalFormat>
  </conditional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261E551A-310C-46A1-ABFA-120F90B42366}" name="Monthly Revenue Forecasting" cacheId="2797" applyNumberFormats="0" applyBorderFormats="0" applyFontFormats="0" applyPatternFormats="0" applyAlignmentFormats="0" applyWidthHeightFormats="1" dataCaption="Values" tag="98e09c88-fdce-4325-acb6-c3eba9c23276" updatedVersion="8" minRefreshableVersion="5" useAutoFormatting="1" subtotalHiddenItems="1" itemPrintTitles="1" createdVersion="5" indent="0" outline="1" outlineData="1" multipleFieldFilters="0" chartFormat="11">
  <location ref="A41:C71" firstHeaderRow="0" firstDataRow="1" firstDataCol="1"/>
  <pivotFields count="3">
    <pivotField axis="axisRow" allDrilled="1" subtotalTop="0" showAll="0" dataSourceSort="1" defaultSubtotal="0" defaultAttributeDrillState="1">
      <items count="29">
        <item x="0"/>
        <item x="1"/>
        <item x="2"/>
        <item x="3"/>
        <item x="4"/>
        <item x="5"/>
        <item x="6"/>
        <item x="7"/>
        <item x="8"/>
        <item x="9"/>
        <item x="10"/>
        <item x="11"/>
        <item x="12"/>
        <item x="13"/>
        <item x="14"/>
        <item x="15"/>
        <item x="16"/>
        <item x="17"/>
        <item x="18"/>
        <item x="19"/>
        <item x="20"/>
        <item x="21"/>
        <item x="22"/>
        <item x="23"/>
        <item x="24"/>
        <item x="25"/>
        <item x="26"/>
        <item x="27"/>
        <item x="28"/>
      </items>
    </pivotField>
    <pivotField dataField="1" subtotalTop="0" showAll="0" defaultSubtotal="0"/>
    <pivotField dataField="1" subtotalTop="0" showAll="0" defaultSubtotal="0"/>
  </pivotFields>
  <rowFields count="1">
    <field x="0"/>
  </rowFields>
  <rowItems count="3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t="grand">
      <x/>
    </i>
  </rowItems>
  <colFields count="1">
    <field x="-2"/>
  </colFields>
  <colItems count="2">
    <i>
      <x/>
    </i>
    <i i="1">
      <x v="1"/>
    </i>
  </colItems>
  <dataFields count="2">
    <dataField name="Sum of Revenue_Actual" fld="1" baseField="0" baseItem="0"/>
    <dataField name="Sum of Forecast" fld="2" baseField="0" baseItem="0"/>
  </dataFields>
  <chartFormats count="4">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10" format="4" series="1">
      <pivotArea type="data" outline="0" fieldPosition="0">
        <references count="1">
          <reference field="4294967294" count="1" selected="0">
            <x v="0"/>
          </reference>
        </references>
      </pivotArea>
    </chartFormat>
    <chartFormat chart="10" format="5" series="1">
      <pivotArea type="data" outline="0" fieldPosition="0">
        <references count="1">
          <reference field="4294967294" count="1" selected="0">
            <x v="1"/>
          </reference>
        </references>
      </pivotArea>
    </chartFormat>
  </chart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orecast]"/>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1E216E20-86EF-4154-8D89-0784EC2607DE}" name="Total Orders" cacheId="2821" applyNumberFormats="0" applyBorderFormats="0" applyFontFormats="0" applyPatternFormats="0" applyAlignmentFormats="0" applyWidthHeightFormats="1" dataCaption="Values" tag="10ac4519-aad2-4e2b-aafb-8c9d173098d4" updatedVersion="8" minRefreshableVersion="5" useAutoFormatting="1" subtotalHiddenItems="1" itemPrintTitles="1" createdVersion="8" indent="0" outline="1" outlineData="1" multipleFieldFilters="0">
  <location ref="C5:C6" firstHeaderRow="1" firstDataRow="1" firstDataCol="0"/>
  <pivotFields count="2">
    <pivotField allDrilled="1" subtotalTop="0" showAll="0" dataSourceSort="1" defaultSubtotal="0" defaultAttributeDrillState="1">
      <items count="17">
        <item s="1" x="0"/>
        <item s="1" x="1"/>
        <item s="1" x="2"/>
        <item s="1" x="3"/>
        <item s="1" x="4"/>
        <item s="1" x="5"/>
        <item s="1" x="6"/>
        <item s="1" x="7"/>
        <item s="1" x="8"/>
        <item s="1" x="9"/>
        <item s="1" x="10"/>
        <item s="1" x="11"/>
        <item s="1" x="12"/>
        <item s="1" x="13"/>
        <item s="1" x="14"/>
        <item s="1" x="15"/>
        <item s="1" x="16"/>
      </items>
    </pivotField>
    <pivotField dataField="1" subtotalTop="0" showAll="0" defaultSubtotal="0"/>
  </pivotFields>
  <rowItems count="1">
    <i/>
  </rowItems>
  <colItems count="1">
    <i/>
  </colItems>
  <dataFields count="1">
    <dataField fld="1" subtotal="count" baseField="0" baseItem="0"/>
  </dataFields>
  <formats count="6">
    <format dxfId="3158">
      <pivotArea dataOnly="0" labelOnly="1" outline="0" axis="axisValues" fieldPosition="0"/>
    </format>
    <format dxfId="3157">
      <pivotArea outline="0" collapsedLevelsAreSubtotals="1" fieldPosition="0"/>
    </format>
    <format dxfId="3156">
      <pivotArea outline="0" collapsedLevelsAreSubtotals="1" fieldPosition="0"/>
    </format>
    <format dxfId="3155">
      <pivotArea dataOnly="0" labelOnly="1" outline="0" axis="axisValues" fieldPosition="0"/>
    </format>
    <format dxfId="3154">
      <pivotArea dataOnly="0" labelOnly="1" outline="0" axis="axisValues" fieldPosition="0"/>
    </format>
    <format dxfId="3153">
      <pivotArea outline="0" collapsedLevelsAreSubtotals="1"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89C71A8-3CB4-4980-9E90-EF87F2C3658D}" name="PivotTable8" cacheId="2845" applyNumberFormats="0" applyBorderFormats="0" applyFontFormats="0" applyPatternFormats="0" applyAlignmentFormats="0" applyWidthHeightFormats="1" dataCaption="Values" tag="9a5754ab-a376-4a78-9578-ab71f3afebb9" updatedVersion="8" minRefreshableVersion="5" useAutoFormatting="1" subtotalHiddenItems="1" itemPrintTitles="1" createdVersion="8" indent="0" outline="1" outlineData="1" multipleFieldFilters="0">
  <location ref="A5:A6" firstHeaderRow="1" firstDataRow="1" firstDataCol="0"/>
  <pivotFields count="1">
    <pivotField dataField="1" subtotalTop="0" showAll="0" defaultSubtotal="0"/>
  </pivotFields>
  <rowItems count="1">
    <i/>
  </rowItems>
  <colItems count="1">
    <i/>
  </colItems>
  <dataFields count="1">
    <dataField fld="0" subtotal="count" baseField="0" baseItem="0"/>
  </dataFields>
  <formats count="6">
    <format dxfId="3081">
      <pivotArea dataOnly="0" labelOnly="1" outline="0" axis="axisValues" fieldPosition="0"/>
    </format>
    <format dxfId="3080">
      <pivotArea outline="0" collapsedLevelsAreSubtotals="1" fieldPosition="0"/>
    </format>
    <format dxfId="3079">
      <pivotArea outline="0" collapsedLevelsAreSubtotals="1" fieldPosition="0"/>
    </format>
    <format dxfId="3078">
      <pivotArea outline="0" collapsedLevelsAreSubtotals="1" fieldPosition="0"/>
    </format>
    <format dxfId="3077">
      <pivotArea dataOnly="0" labelOnly="1" outline="0" axis="axisValues" fieldPosition="0"/>
    </format>
    <format dxfId="3076">
      <pivotArea dataOnly="0" labelOnly="1" outline="0" axis="axisValues"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5A0085EA-54E3-4059-9E35-D4A9E7F68FFB}" name="Reconciliation %" cacheId="2824" applyNumberFormats="0" applyBorderFormats="0" applyFontFormats="0" applyPatternFormats="0" applyAlignmentFormats="0" applyWidthHeightFormats="1" dataCaption="Values" tag="d4f35df2-0f57-4f3a-801b-f3a889e80123" updatedVersion="8" minRefreshableVersion="5" useAutoFormatting="1" subtotalHiddenItems="1" itemPrintTitles="1" createdVersion="8" indent="0" outline="1" outlineData="1" multipleFieldFilters="0">
  <location ref="K5:K6" firstHeaderRow="1" firstDataRow="1" firstDataCol="0"/>
  <pivotFields count="2">
    <pivotField allDrilled="1" subtotalTop="0" showAll="0" dataSourceSort="1" defaultSubtotal="0" defaultAttributeDrillState="1">
      <items count="17">
        <item s="1" x="0"/>
        <item s="1" x="1"/>
        <item s="1" x="2"/>
        <item s="1" x="3"/>
        <item s="1" x="4"/>
        <item s="1" x="5"/>
        <item s="1" x="6"/>
        <item s="1" x="7"/>
        <item s="1" x="8"/>
        <item s="1" x="9"/>
        <item s="1" x="10"/>
        <item s="1" x="11"/>
        <item s="1" x="12"/>
        <item s="1" x="13"/>
        <item s="1" x="14"/>
        <item s="1" x="15"/>
        <item s="1" x="16"/>
      </items>
    </pivotField>
    <pivotField dataField="1" subtotalTop="0" showAll="0" defaultSubtotal="0"/>
  </pivotFields>
  <rowItems count="1">
    <i/>
  </rowItems>
  <colItems count="1">
    <i/>
  </colItems>
  <dataFields count="1">
    <dataField fld="1" subtotal="count" baseField="0" baseItem="0"/>
  </dataFields>
  <formats count="6">
    <format dxfId="3164">
      <pivotArea dataOnly="0" labelOnly="1" outline="0" axis="axisValues" fieldPosition="0"/>
    </format>
    <format dxfId="3163">
      <pivotArea outline="0" collapsedLevelsAreSubtotals="1" fieldPosition="0"/>
    </format>
    <format dxfId="3162">
      <pivotArea outline="0" collapsedLevelsAreSubtotals="1" fieldPosition="0"/>
    </format>
    <format dxfId="3161">
      <pivotArea dataOnly="0" labelOnly="1" outline="0" axis="axisValues" fieldPosition="0"/>
    </format>
    <format dxfId="3160">
      <pivotArea dataOnly="0" labelOnly="1" outline="0" axis="axisValues" fieldPosition="0"/>
    </format>
    <format dxfId="3159">
      <pivotArea outline="0" collapsedLevelsAreSubtotals="1"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93C6AD08-8413-4782-A018-26FCD92D839B}" name="Total Payments" cacheId="2803" applyNumberFormats="0" applyBorderFormats="0" applyFontFormats="0" applyPatternFormats="0" applyAlignmentFormats="0" applyWidthHeightFormats="1" dataCaption="Values" tag="36b2200a-1180-4285-bdff-d55bbd47fa7a" updatedVersion="8" minRefreshableVersion="5" useAutoFormatting="1" subtotalHiddenItems="1" itemPrintTitles="1" createdVersion="8" indent="0" outline="1" outlineData="1" multipleFieldFilters="0">
  <location ref="K1:K2" firstHeaderRow="1" firstDataRow="1" firstDataCol="0"/>
  <pivotFields count="1">
    <pivotField dataField="1" subtotalTop="0" showAll="0" defaultSubtotal="0"/>
  </pivotFields>
  <rowItems count="1">
    <i/>
  </rowItems>
  <colItems count="1">
    <i/>
  </colItems>
  <dataFields count="1">
    <dataField fld="0" subtotal="count" baseField="0" baseItem="0"/>
  </dataFields>
  <formats count="7">
    <format dxfId="3171">
      <pivotArea dataOnly="0" labelOnly="1" outline="0" axis="axisValues" fieldPosition="0"/>
    </format>
    <format dxfId="3170">
      <pivotArea dataOnly="0" labelOnly="1" outline="0" axis="axisValues" fieldPosition="0"/>
    </format>
    <format dxfId="3169">
      <pivotArea dataOnly="0" labelOnly="1" outline="0" axis="axisValues" fieldPosition="0"/>
    </format>
    <format dxfId="3168">
      <pivotArea dataOnly="0" labelOnly="1" outline="0" axis="axisValues" fieldPosition="0"/>
    </format>
    <format dxfId="3167">
      <pivotArea dataOnly="0" labelOnly="1" outline="0" axis="axisValues" fieldPosition="0"/>
    </format>
    <format dxfId="3166">
      <pivotArea outline="0" collapsedLevelsAreSubtotals="1" fieldPosition="0"/>
    </format>
    <format dxfId="3165">
      <pivotArea outline="0" collapsedLevelsAreSubtotals="1"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5FAF66B7-5DB4-4ACB-B779-3342A64B370C}" name="PivotTable3" cacheId="2830" applyNumberFormats="0" applyBorderFormats="0" applyFontFormats="0" applyPatternFormats="0" applyAlignmentFormats="0" applyWidthHeightFormats="1" dataCaption="Values" tag="f2439ec3-08bb-49ed-a33e-ab13bfe0735f" updatedVersion="8" minRefreshableVersion="5" useAutoFormatting="1" subtotalHiddenItems="1" itemPrintTitles="1" createdVersion="8" indent="0" outline="1" outlineData="1" multipleFieldFilters="0">
  <location ref="M1:M2" firstHeaderRow="1" firstDataRow="1" firstDataCol="0"/>
  <pivotFields count="1">
    <pivotField dataField="1" subtotalTop="0" showAll="0" defaultSubtotal="0"/>
  </pivotFields>
  <rowItems count="1">
    <i/>
  </rowItems>
  <colItems count="1">
    <i/>
  </colItems>
  <dataFields count="1">
    <dataField fld="0" subtotal="count" baseField="0" baseItem="0"/>
  </dataFields>
  <formats count="7">
    <format dxfId="3178">
      <pivotArea dataOnly="0" labelOnly="1" outline="0" axis="axisValues" fieldPosition="0"/>
    </format>
    <format dxfId="3177">
      <pivotArea dataOnly="0" labelOnly="1" outline="0" axis="axisValues" fieldPosition="0"/>
    </format>
    <format dxfId="3176">
      <pivotArea dataOnly="0" labelOnly="1" outline="0" axis="axisValues" fieldPosition="0"/>
    </format>
    <format dxfId="3175">
      <pivotArea dataOnly="0" labelOnly="1" outline="0" axis="axisValues" fieldPosition="0"/>
    </format>
    <format dxfId="3174">
      <pivotArea dataOnly="0" labelOnly="1" outline="0" axis="axisValues" fieldPosition="0"/>
    </format>
    <format dxfId="3173">
      <pivotArea outline="0" collapsedLevelsAreSubtotals="1" fieldPosition="0"/>
    </format>
    <format dxfId="3172">
      <pivotArea outline="0" collapsedLevelsAreSubtotals="1"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B76E38BE-B65A-4E63-A8DA-B58A5EF54C7F}" name="Late Deliveries" cacheId="2779" applyNumberFormats="0" applyBorderFormats="0" applyFontFormats="0" applyPatternFormats="0" applyAlignmentFormats="0" applyWidthHeightFormats="1" dataCaption="Values" tag="ed37d4e8-b112-44d1-9691-62c742dba0e2" updatedVersion="8" minRefreshableVersion="5" useAutoFormatting="1" subtotalHiddenItems="1" itemPrintTitles="1" createdVersion="8" indent="0" outline="1" outlineData="1" multipleFieldFilters="0" chartFormat="30">
  <location ref="A77:C100" firstHeaderRow="0" firstDataRow="1" firstDataCol="1"/>
  <pivotFields count="3">
    <pivotField axis="axisRow" allDrilled="1" subtotalTop="0" showAll="0" dataSourceSort="1" defaultSubtotal="0" defaultAttributeDrillState="1">
      <items count="22">
        <item x="0"/>
        <item x="1"/>
        <item x="2"/>
        <item x="3"/>
        <item x="4"/>
        <item x="5"/>
        <item x="6"/>
        <item x="7"/>
        <item x="8"/>
        <item x="9"/>
        <item x="10"/>
        <item x="11"/>
        <item x="12"/>
        <item x="13"/>
        <item x="14"/>
        <item x="15"/>
        <item x="16"/>
        <item x="17"/>
        <item x="18"/>
        <item x="19"/>
        <item x="20"/>
        <item x="21"/>
      </items>
    </pivotField>
    <pivotField dataField="1" subtotalTop="0" showAll="0" defaultSubtotal="0"/>
    <pivotField dataField="1" subtotalTop="0" showAll="0" defaultSubtotal="0"/>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2">
    <i>
      <x/>
    </i>
    <i i="1">
      <x v="1"/>
    </i>
  </colItems>
  <dataFields count="2">
    <dataField fld="1" subtotal="count" baseField="0" baseItem="0"/>
    <dataField fld="2" subtotal="count" baseField="0" baseItem="10" numFmtId="166"/>
  </dataFields>
  <conditionalFormats count="1">
    <conditionalFormat priority="2">
      <pivotAreas count="1">
        <pivotArea type="data" collapsedLevelsAreSubtotals="1" fieldPosition="0">
          <references count="2">
            <reference field="4294967294" count="1" selected="0">
              <x v="0"/>
            </reference>
            <reference field="0" count="22">
              <x v="0"/>
              <x v="1"/>
              <x v="2"/>
              <x v="3"/>
              <x v="4"/>
              <x v="5"/>
              <x v="6"/>
              <x v="7"/>
              <x v="8"/>
              <x v="9"/>
              <x v="10"/>
              <x v="11"/>
              <x v="12"/>
              <x v="13"/>
              <x v="14"/>
              <x v="15"/>
              <x v="16"/>
              <x v="17"/>
              <x v="18"/>
              <x v="19"/>
              <x v="20"/>
              <x v="21"/>
            </reference>
          </references>
        </pivotArea>
      </pivotAreas>
    </conditionalFormat>
  </conditionalFormats>
  <chartFormats count="11">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 chart="17" format="4" series="1">
      <pivotArea type="data" outline="0" fieldPosition="0">
        <references count="1">
          <reference field="4294967294" count="1" selected="0">
            <x v="0"/>
          </reference>
        </references>
      </pivotArea>
    </chartFormat>
    <chartFormat chart="17" format="5" series="1">
      <pivotArea type="data" outline="0" fieldPosition="0">
        <references count="1">
          <reference field="4294967294" count="1" selected="0">
            <x v="1"/>
          </reference>
        </references>
      </pivotArea>
    </chartFormat>
    <chartFormat chart="18" format="0" series="1">
      <pivotArea type="data" outline="0" fieldPosition="0">
        <references count="1">
          <reference field="4294967294" count="1" selected="0">
            <x v="0"/>
          </reference>
        </references>
      </pivotArea>
    </chartFormat>
    <chartFormat chart="18" format="1" series="1">
      <pivotArea type="data" outline="0" fieldPosition="0">
        <references count="1">
          <reference field="4294967294" count="1" selected="0">
            <x v="1"/>
          </reference>
        </references>
      </pivotArea>
    </chartFormat>
    <chartFormat chart="23" format="4" series="1">
      <pivotArea type="data" outline="0" fieldPosition="0">
        <references count="1">
          <reference field="4294967294" count="1" selected="0">
            <x v="0"/>
          </reference>
        </references>
      </pivotArea>
    </chartFormat>
    <chartFormat chart="23" format="5" series="1">
      <pivotArea type="data" outline="0" fieldPosition="0">
        <references count="1">
          <reference field="4294967294" count="1" selected="0">
            <x v="1"/>
          </reference>
        </references>
      </pivotArea>
    </chartFormat>
  </chart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AB50BD02-8F19-4CCC-9350-E2DFEF651553}" name="% Revenue Reconciliation" cacheId="2782" applyNumberFormats="0" applyBorderFormats="0" applyFontFormats="0" applyPatternFormats="0" applyAlignmentFormats="0" applyWidthHeightFormats="1" dataCaption="Values" tag="3c40da91-c0aa-4085-937c-83baf37ae2ee" updatedVersion="8" minRefreshableVersion="5" useAutoFormatting="1" subtotalHiddenItems="1" itemPrintTitles="1" createdVersion="8" indent="0" outline="1" outlineData="1" multipleFieldFilters="0" chartFormat="2">
  <location ref="A1:A2" firstHeaderRow="1" firstDataRow="1" firstDataCol="0"/>
  <pivotFields count="1">
    <pivotField dataField="1" subtotalTop="0" showAll="0" defaultSubtotal="0"/>
  </pivotFields>
  <rowItems count="1">
    <i/>
  </rowItems>
  <colItems count="1">
    <i/>
  </colItems>
  <dataFields count="1">
    <dataField fld="0" subtotal="count" baseField="0" baseItem="0" numFmtId="9"/>
  </dataFields>
  <formats count="7">
    <format dxfId="3185">
      <pivotArea type="all" dataOnly="0" outline="0" fieldPosition="0"/>
    </format>
    <format dxfId="3184">
      <pivotArea outline="0" collapsedLevelsAreSubtotals="1" fieldPosition="0"/>
    </format>
    <format dxfId="3183">
      <pivotArea dataOnly="0" labelOnly="1" outline="0" axis="axisValues" fieldPosition="0"/>
    </format>
    <format dxfId="3182">
      <pivotArea type="all" dataOnly="0" outline="0" fieldPosition="0"/>
    </format>
    <format dxfId="3181">
      <pivotArea outline="0" collapsedLevelsAreSubtotals="1" fieldPosition="0"/>
    </format>
    <format dxfId="3180">
      <pivotArea dataOnly="0" labelOnly="1" outline="0" axis="axisValues" fieldPosition="0"/>
    </format>
    <format dxfId="3179">
      <pivotArea dataOnly="0" labelOnly="1" outline="0" axis="axisValues"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1952BBD-9D5C-4464-9817-595DBE069309}" name="Net Profit" cacheId="2818" applyNumberFormats="0" applyBorderFormats="0" applyFontFormats="0" applyPatternFormats="0" applyAlignmentFormats="0" applyWidthHeightFormats="1" dataCaption="Values" tag="db371ade-17ba-43a0-a529-821459e33fd3" updatedVersion="8" minRefreshableVersion="5" useAutoFormatting="1" subtotalHiddenItems="1" itemPrintTitles="1" createdVersion="8" indent="0" outline="1" outlineData="1" multipleFieldFilters="0">
  <location ref="I5:I6" firstHeaderRow="1" firstDataRow="1" firstDataCol="0"/>
  <pivotFields count="2">
    <pivotField allDrilled="1" subtotalTop="0" showAll="0" dataSourceSort="1" defaultSubtotal="0" defaultAttributeDrillState="1">
      <items count="17">
        <item s="1" x="0"/>
        <item s="1" x="1"/>
        <item s="1" x="2"/>
        <item s="1" x="3"/>
        <item s="1" x="4"/>
        <item s="1" x="5"/>
        <item s="1" x="6"/>
        <item s="1" x="7"/>
        <item s="1" x="8"/>
        <item s="1" x="9"/>
        <item s="1" x="10"/>
        <item s="1" x="11"/>
        <item s="1" x="12"/>
        <item s="1" x="13"/>
        <item s="1" x="14"/>
        <item s="1" x="15"/>
        <item s="1" x="16"/>
      </items>
    </pivotField>
    <pivotField dataField="1" subtotalTop="0" showAll="0" defaultSubtotal="0"/>
  </pivotFields>
  <rowItems count="1">
    <i/>
  </rowItems>
  <colItems count="1">
    <i/>
  </colItems>
  <dataFields count="1">
    <dataField fld="1" subtotal="count" baseField="0" baseItem="0" numFmtId="168"/>
  </dataFields>
  <formats count="7">
    <format dxfId="3087">
      <pivotArea dataOnly="0" labelOnly="1" outline="0" axis="axisValues" fieldPosition="0"/>
    </format>
    <format dxfId="3086">
      <pivotArea outline="0" collapsedLevelsAreSubtotals="1" fieldPosition="0"/>
    </format>
    <format dxfId="3085">
      <pivotArea outline="0" collapsedLevelsAreSubtotals="1" fieldPosition="0"/>
    </format>
    <format dxfId="3084">
      <pivotArea dataOnly="0" labelOnly="1" outline="0" axis="axisValues" fieldPosition="0"/>
    </format>
    <format dxfId="3083">
      <pivotArea dataOnly="0" labelOnly="1" outline="0" axis="axisValues" fieldPosition="0"/>
    </format>
    <format dxfId="3082">
      <pivotArea outline="0" collapsedLevelsAreSubtotals="1" fieldPosition="0"/>
    </format>
    <format dxfId="3068">
      <pivotArea outline="0" fieldPosition="0">
        <references count="1">
          <reference field="4294967294" count="1">
            <x v="0"/>
          </reference>
        </references>
      </pivotArea>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7C82D49-4411-4F74-8780-859B8182E684}" name="PivotTable5" cacheId="2836" applyNumberFormats="0" applyBorderFormats="0" applyFontFormats="0" applyPatternFormats="0" applyAlignmentFormats="0" applyWidthHeightFormats="1" dataCaption="Values" tag="2e43d1e5-d732-47e4-ae6c-9bd9785d3a04" updatedVersion="8" minRefreshableVersion="5" useAutoFormatting="1" subtotalHiddenItems="1" itemPrintTitles="1" createdVersion="8" indent="0" outline="1" outlineData="1" multipleFieldFilters="0">
  <location ref="O1:O2" firstHeaderRow="1" firstDataRow="1" firstDataCol="0"/>
  <pivotFields count="1">
    <pivotField dataField="1" subtotalTop="0" showAll="0" defaultSubtotal="0"/>
  </pivotFields>
  <rowItems count="1">
    <i/>
  </rowItems>
  <colItems count="1">
    <i/>
  </colItems>
  <dataFields count="1">
    <dataField fld="0" subtotal="count" baseField="0" baseItem="0"/>
  </dataFields>
  <formats count="7">
    <format dxfId="3094">
      <pivotArea dataOnly="0" labelOnly="1" outline="0" axis="axisValues" fieldPosition="0"/>
    </format>
    <format dxfId="3093">
      <pivotArea dataOnly="0" labelOnly="1" outline="0" axis="axisValues" fieldPosition="0"/>
    </format>
    <format dxfId="3092">
      <pivotArea dataOnly="0" labelOnly="1" outline="0" axis="axisValues" fieldPosition="0"/>
    </format>
    <format dxfId="3091">
      <pivotArea dataOnly="0" labelOnly="1" outline="0" axis="axisValues" fieldPosition="0"/>
    </format>
    <format dxfId="3090">
      <pivotArea dataOnly="0" labelOnly="1" outline="0" axis="axisValues" fieldPosition="0"/>
    </format>
    <format dxfId="3089">
      <pivotArea outline="0" collapsedLevelsAreSubtotals="1" fieldPosition="0"/>
    </format>
    <format dxfId="3088">
      <pivotArea outline="0" collapsedLevelsAreSubtotals="1"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50E4B00-EB84-4482-A3DB-B5A2E8F1E389}" name="Gross Margin %" cacheId="2815" applyNumberFormats="0" applyBorderFormats="0" applyFontFormats="0" applyPatternFormats="0" applyAlignmentFormats="0" applyWidthHeightFormats="1" dataCaption="Values" tag="fe0a05b7-6c52-459d-a23c-e64edb70b151" updatedVersion="8" minRefreshableVersion="5" useAutoFormatting="1" subtotalHiddenItems="1" itemPrintTitles="1" createdVersion="8" indent="0" outline="1" outlineData="1" multipleFieldFilters="0">
  <location ref="G5:G6" firstHeaderRow="1" firstDataRow="1" firstDataCol="0"/>
  <pivotFields count="2">
    <pivotField allDrilled="1" subtotalTop="0" showAll="0" dataSourceSort="1" defaultSubtotal="0" defaultAttributeDrillState="1">
      <items count="17">
        <item s="1" x="0"/>
        <item s="1" x="1"/>
        <item s="1" x="2"/>
        <item s="1" x="3"/>
        <item s="1" x="4"/>
        <item s="1" x="5"/>
        <item s="1" x="6"/>
        <item s="1" x="7"/>
        <item s="1" x="8"/>
        <item s="1" x="9"/>
        <item s="1" x="10"/>
        <item s="1" x="11"/>
        <item s="1" x="12"/>
        <item s="1" x="13"/>
        <item s="1" x="14"/>
        <item s="1" x="15"/>
        <item s="1" x="16"/>
      </items>
    </pivotField>
    <pivotField dataField="1" subtotalTop="0" showAll="0" defaultSubtotal="0"/>
  </pivotFields>
  <rowItems count="1">
    <i/>
  </rowItems>
  <colItems count="1">
    <i/>
  </colItems>
  <dataFields count="1">
    <dataField fld="1" subtotal="count" baseField="0" baseItem="0"/>
  </dataFields>
  <formats count="6">
    <format dxfId="3100">
      <pivotArea dataOnly="0" labelOnly="1" outline="0" axis="axisValues" fieldPosition="0"/>
    </format>
    <format dxfId="3099">
      <pivotArea outline="0" collapsedLevelsAreSubtotals="1" fieldPosition="0"/>
    </format>
    <format dxfId="3098">
      <pivotArea outline="0" collapsedLevelsAreSubtotals="1" fieldPosition="0"/>
    </format>
    <format dxfId="3097">
      <pivotArea dataOnly="0" labelOnly="1" outline="0" axis="axisValues" fieldPosition="0"/>
    </format>
    <format dxfId="3096">
      <pivotArea dataOnly="0" labelOnly="1" outline="0" axis="axisValues" fieldPosition="0"/>
    </format>
    <format dxfId="3095">
      <pivotArea outline="0" collapsedLevelsAreSubtotals="1"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A8F8A46-FA49-4449-964E-96CE2FD99D27}" name="Total Orders by Month" cacheId="2800" applyNumberFormats="0" applyBorderFormats="0" applyFontFormats="0" applyPatternFormats="0" applyAlignmentFormats="0" applyWidthHeightFormats="1" dataCaption="Values" tag="6cb9db80-7fd8-4099-a315-58fcf7c4c832" updatedVersion="8" minRefreshableVersion="5" useAutoFormatting="1" subtotalHiddenItems="1" itemPrintTitles="1" createdVersion="8" indent="0" outline="1" outlineData="1" multipleFieldFilters="0" chartFormat="11">
  <location ref="A7:B33" firstHeaderRow="1" firstDataRow="1" firstDataCol="1"/>
  <pivotFields count="2">
    <pivotField axis="axisRow" allDrilled="1"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 dataField="1" subtotalTop="0" showAll="0" defaultSubtotal="0"/>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order_id" fld="1" subtotal="count" baseField="0" baseItem="0"/>
  </dataFields>
  <chartFormats count="5">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78FA64B-E91A-473E-9D5E-8C4F60A64C03}" name=" Items Count" cacheId="2809" applyNumberFormats="0" applyBorderFormats="0" applyFontFormats="0" applyPatternFormats="0" applyAlignmentFormats="0" applyWidthHeightFormats="1" dataCaption="Values" tag="0078ffa0-3cc1-442d-a1eb-c118afb3bed6" updatedVersion="8" minRefreshableVersion="5" useAutoFormatting="1" subtotalHiddenItems="1" itemPrintTitles="1" createdVersion="8" indent="0" outline="1" outlineData="1" multipleFieldFilters="0">
  <location ref="E5:E6" firstHeaderRow="1" firstDataRow="1" firstDataCol="0"/>
  <pivotFields count="2">
    <pivotField allDrilled="1" subtotalTop="0" showAll="0" dataSourceSort="1" defaultSubtotal="0" defaultAttributeDrillState="1">
      <items count="17">
        <item s="1" x="0"/>
        <item s="1" x="1"/>
        <item s="1" x="2"/>
        <item s="1" x="3"/>
        <item s="1" x="4"/>
        <item s="1" x="5"/>
        <item s="1" x="6"/>
        <item s="1" x="7"/>
        <item s="1" x="8"/>
        <item s="1" x="9"/>
        <item s="1" x="10"/>
        <item s="1" x="11"/>
        <item s="1" x="12"/>
        <item s="1" x="13"/>
        <item s="1" x="14"/>
        <item s="1" x="15"/>
        <item s="1" x="16"/>
      </items>
    </pivotField>
    <pivotField dataField="1" subtotalTop="0" showAll="0" defaultSubtotal="0"/>
  </pivotFields>
  <rowItems count="1">
    <i/>
  </rowItems>
  <colItems count="1">
    <i/>
  </colItems>
  <dataFields count="1">
    <dataField name=" Items Count" fld="1" baseField="0" baseItem="0"/>
  </dataFields>
  <formats count="6">
    <format dxfId="3106">
      <pivotArea dataOnly="0" labelOnly="1" outline="0" axis="axisValues" fieldPosition="0"/>
    </format>
    <format dxfId="3105">
      <pivotArea outline="0" collapsedLevelsAreSubtotals="1" fieldPosition="0"/>
    </format>
    <format dxfId="3104">
      <pivotArea outline="0" collapsedLevelsAreSubtotals="1" fieldPosition="0"/>
    </format>
    <format dxfId="3103">
      <pivotArea outline="0" collapsedLevelsAreSubtotals="1" fieldPosition="0"/>
    </format>
    <format dxfId="3102">
      <pivotArea dataOnly="0" labelOnly="1" outline="0" axis="axisValues" fieldPosition="0"/>
    </format>
    <format dxfId="3101">
      <pivotArea dataOnly="0" labelOnly="1" outline="0" axis="axisValues"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66257FD-B2EC-4657-8A42-1BB4937CC744}" name="Under/Over Payments" cacheId="2827" applyNumberFormats="0" applyBorderFormats="0" applyFontFormats="0" applyPatternFormats="0" applyAlignmentFormats="0" applyWidthHeightFormats="1" dataCaption="Values" tag="122a0580-679f-441e-a1ce-17a06651414e" updatedVersion="8" minRefreshableVersion="5" useAutoFormatting="1" subtotalHiddenItems="1" itemPrintTitles="1" createdVersion="8" indent="0" outline="1" outlineData="1" multipleFieldFilters="0" chartFormat="19">
  <location ref="H112:I136" firstHeaderRow="1" firstDataRow="1" firstDataCol="1"/>
  <pivotFields count="2">
    <pivotField axis="axisRow" allDrilled="1" subtotalTop="0" showAll="0" dataSourceSort="1" defaultSubtotal="0" defaultAttributeDrillState="1">
      <items count="23">
        <item x="0"/>
        <item x="1"/>
        <item x="2"/>
        <item x="3"/>
        <item x="4"/>
        <item x="5"/>
        <item x="6"/>
        <item x="7"/>
        <item x="8"/>
        <item x="9"/>
        <item x="10"/>
        <item x="11"/>
        <item x="12"/>
        <item x="13"/>
        <item x="14"/>
        <item x="15"/>
        <item x="16"/>
        <item x="17"/>
        <item x="18"/>
        <item x="19"/>
        <item x="20"/>
        <item x="21"/>
        <item x="22"/>
      </items>
    </pivotField>
    <pivotField dataField="1" subtotalTop="0" showAll="0" defaultSubtotal="0"/>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t="grand">
      <x/>
    </i>
  </rowItems>
  <colItems count="1">
    <i/>
  </colItems>
  <dataFields count="1">
    <dataField fld="1" subtotal="count" baseField="0" baseItem="0"/>
  </dataFields>
  <formats count="6">
    <format dxfId="3112">
      <pivotArea dataOnly="0" labelOnly="1" outline="0" axis="axisValues" fieldPosition="0"/>
    </format>
    <format dxfId="3111">
      <pivotArea outline="0" collapsedLevelsAreSubtotals="1" fieldPosition="0"/>
    </format>
    <format dxfId="3110">
      <pivotArea outline="0" collapsedLevelsAreSubtotals="1" fieldPosition="0"/>
    </format>
    <format dxfId="3109">
      <pivotArea outline="0" collapsedLevelsAreSubtotals="1" fieldPosition="0"/>
    </format>
    <format dxfId="3108">
      <pivotArea dataOnly="0" labelOnly="1" outline="0" axis="axisValues" fieldPosition="0"/>
    </format>
    <format dxfId="3107">
      <pivotArea dataOnly="0" labelOnly="1" outline="0" axis="axisValues" fieldPosition="0"/>
    </format>
  </formats>
  <chartFormats count="2">
    <chartFormat chart="4" format="0"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88D57FA-6336-4D0C-94BE-FE3712157ADA}" name="PivotTable4" cacheId="2833" applyNumberFormats="0" applyBorderFormats="0" applyFontFormats="0" applyPatternFormats="0" applyAlignmentFormats="0" applyWidthHeightFormats="1" dataCaption="Values" tag="6870a57b-9377-4bb7-bb3e-7192513c5f64" updatedVersion="8" minRefreshableVersion="5" useAutoFormatting="1" subtotalHiddenItems="1" itemPrintTitles="1" createdVersion="8" indent="0" outline="1" outlineData="1" multipleFieldFilters="0">
  <location ref="M5:M6" firstHeaderRow="1" firstDataRow="1" firstDataCol="0"/>
  <pivotFields count="1">
    <pivotField dataField="1" subtotalTop="0" showAll="0" defaultSubtotal="0"/>
  </pivotFields>
  <rowItems count="1">
    <i/>
  </rowItems>
  <colItems count="1">
    <i/>
  </colItems>
  <dataFields count="1">
    <dataField fld="0" subtotal="count" baseField="0" baseItem="0"/>
  </dataFields>
  <formats count="7">
    <format dxfId="3119">
      <pivotArea dataOnly="0" labelOnly="1" outline="0" axis="axisValues" fieldPosition="0"/>
    </format>
    <format dxfId="3118">
      <pivotArea dataOnly="0" labelOnly="1" outline="0" axis="axisValues" fieldPosition="0"/>
    </format>
    <format dxfId="3117">
      <pivotArea dataOnly="0" labelOnly="1" outline="0" axis="axisValues" fieldPosition="0"/>
    </format>
    <format dxfId="3116">
      <pivotArea dataOnly="0" labelOnly="1" outline="0" axis="axisValues" fieldPosition="0"/>
    </format>
    <format dxfId="3115">
      <pivotArea dataOnly="0" labelOnly="1" outline="0" axis="axisValues" fieldPosition="0"/>
    </format>
    <format dxfId="3114">
      <pivotArea outline="0" collapsedLevelsAreSubtotals="1" fieldPosition="0"/>
    </format>
    <format dxfId="3113">
      <pivotArea outline="0" collapsedLevelsAreSubtotals="1" fieldPosition="0"/>
    </format>
  </formats>
  <pivotHierarchies count="7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fied_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status" xr10:uid="{D5D87C57-8A85-456E-9F40-7148091C1EA8}" sourceName="[Unified_Orders].[order_status]">
  <pivotTables>
    <pivotTable tabId="12" name="Late Deliveries"/>
    <pivotTable tabId="12" name="% Revenue Reconciliation"/>
    <pivotTable tabId="12" name="Average Order Value"/>
    <pivotTable tabId="12" name="Late Deliveries by month"/>
    <pivotTable tabId="12" name="Count of order_id"/>
    <pivotTable tabId="12" name="Expected Revenue"/>
    <pivotTable tabId="12" name="Monthly Revenue Forecasting"/>
    <pivotTable tabId="12" name="Total Orders by Month"/>
    <pivotTable tabId="12" name="Total Payments"/>
    <pivotTable tabId="12" name="PivotTable2"/>
    <pivotTable tabId="12" name=" Items Count"/>
    <pivotTable tabId="12" name="Canceled Orders"/>
    <pivotTable tabId="12" name="Gross Margin %"/>
    <pivotTable tabId="12" name="Net Profit"/>
    <pivotTable tabId="12" name="Total Orders"/>
    <pivotTable tabId="12" name="Reconciliation %"/>
    <pivotTable tabId="12" name="Under/Over Payments"/>
    <pivotTable tabId="12" name="PivotTable3"/>
    <pivotTable tabId="12" name="PivotTable4"/>
    <pivotTable tabId="12" name="PivotTable5"/>
    <pivotTable tabId="12" name="PivotTable6"/>
    <pivotTable tabId="12" name="PivotTable7"/>
    <pivotTable tabId="12" name="PivotTable8"/>
    <pivotTable tabId="12" name="PivotTable1"/>
  </pivotTables>
  <data>
    <olap pivotCacheId="180333878">
      <levels count="2">
        <level uniqueName="[Unified_Orders].[order_status].[(All)]" sourceCaption="(All)" count="0"/>
        <level uniqueName="[Unified_Orders].[order_status].[order_status]" sourceCaption="order_status" count="8">
          <ranges>
            <range startItem="0">
              <i n="[Unified_Orders].[order_status].&amp;[approved]" c="approved"/>
              <i n="[Unified_Orders].[order_status].&amp;[canceled]" c="canceled"/>
              <i n="[Unified_Orders].[order_status].&amp;[created]" c="created"/>
              <i n="[Unified_Orders].[order_status].&amp;[delivered]" c="delivered"/>
              <i n="[Unified_Orders].[order_status].&amp;[invoiced]" c="invoiced"/>
              <i n="[Unified_Orders].[order_status].&amp;[processing]" c="processing"/>
              <i n="[Unified_Orders].[order_status].&amp;[shipped]" c="shipped"/>
              <i n="[Unified_Orders].[order_status].&amp;[unavailable]" c="unavailable"/>
            </range>
          </ranges>
        </level>
      </levels>
      <selections count="1">
        <selection n="[Unified_Orders].[order_statu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types" xr10:uid="{656B2A18-77F8-4EE7-9E6F-2597AB5A77CD}" sourceName="[Unified_Orders].[payment_types]">
  <pivotTables>
    <pivotTable tabId="12" name="Late Deliveries"/>
    <pivotTable tabId="12" name="% Revenue Reconciliation"/>
    <pivotTable tabId="12" name="Average Order Value"/>
    <pivotTable tabId="12" name="Late Deliveries by month"/>
    <pivotTable tabId="12" name="Count of order_id"/>
    <pivotTable tabId="12" name="Expected Revenue"/>
    <pivotTable tabId="12" name="Monthly Revenue Forecasting"/>
    <pivotTable tabId="12" name="Total Orders by Month"/>
    <pivotTable tabId="12" name="Total Payments"/>
    <pivotTable tabId="12" name="PivotTable2"/>
    <pivotTable tabId="12" name=" Items Count"/>
    <pivotTable tabId="12" name="Canceled Orders"/>
    <pivotTable tabId="12" name="Gross Margin %"/>
    <pivotTable tabId="12" name="Net Profit"/>
    <pivotTable tabId="12" name="Total Orders"/>
    <pivotTable tabId="12" name="Reconciliation %"/>
    <pivotTable tabId="12" name="Under/Over Payments"/>
    <pivotTable tabId="12" name="PivotTable3"/>
    <pivotTable tabId="12" name="PivotTable4"/>
    <pivotTable tabId="12" name="PivotTable5"/>
    <pivotTable tabId="12" name="PivotTable6"/>
    <pivotTable tabId="12" name="PivotTable7"/>
    <pivotTable tabId="12" name="PivotTable8"/>
    <pivotTable tabId="12" name="PivotTable1"/>
  </pivotTables>
  <data>
    <olap pivotCacheId="180333878">
      <levels count="2">
        <level uniqueName="[Unified_Orders].[payment_types].[(All)]" sourceCaption="(All)" count="0"/>
        <level uniqueName="[Unified_Orders].[payment_types].[payment_types]" sourceCaption="payment_types" count="9">
          <ranges>
            <range startItem="0">
              <i n="[Unified_Orders].[payment_types].&amp;[boleto]" c="boleto"/>
              <i n="[Unified_Orders].[payment_types].&amp;[credit_card]" c="credit_card"/>
              <i n="[Unified_Orders].[payment_types].&amp;[credit_card, debit_card]" c="credit_card, debit_card"/>
              <i n="[Unified_Orders].[payment_types].&amp;[credit_card, voucher]" c="credit_card, voucher"/>
              <i n="[Unified_Orders].[payment_types].&amp;[debit_card]" c="debit_card"/>
              <i n="[Unified_Orders].[payment_types].&amp;[not_defined]" c="not_defined"/>
              <i n="[Unified_Orders].[payment_types].&amp;[Unknown]" c="Unknown"/>
              <i n="[Unified_Orders].[payment_types].&amp;[voucher]" c="voucher"/>
              <i n="[Unified_Orders].[payment_types].&amp;[voucher, credit_card]" c="voucher, credit_card"/>
            </range>
          </ranges>
        </level>
      </levels>
      <selections count="1">
        <selection n="[Unified_Orders].[payment_type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_status" xr10:uid="{7AEF8C89-0C5A-4611-B95D-99DA08F394F8}" cache="Slicer_order_status" caption="order_status" level="1" rowHeight="257175"/>
  <slicer name="payment_types" xr10:uid="{84395CE6-9431-4F89-BDCD-3C0F3BC1AA37}" cache="Slicer_payment_types" caption="payment_types" startItem="1" level="1"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Status " xr10:uid="{ADF8D60A-FEC0-4032-90C0-5008C6DBDA13}" cache="Slicer_order_status" caption="Order Status" startItem="1" level="1" style="SlicerStyleDark1" rowHeight="257175"/>
  <slicer name="Order Status  1" xr10:uid="{090F2BF0-5231-48D5-8210-DA61BF18EA25}" cache="Slicer_order_status" caption="Order Status" startItem="1" level="1" style="SlicerStyleDark1" rowHeight="257175"/>
  <slicer name="Order Status  2" xr10:uid="{3E65038E-E4F8-4D20-8510-9BCBBC9841F8}" cache="Slicer_order_status" caption="Order Status" startItem="2" level="1" style="SlicerStyleDark1" rowHeight="257175"/>
  <slicer name="payment_types 1" xr10:uid="{02E39B4C-ADFF-4012-A7E4-D0FE3685F7C9}" cache="Slicer_payment_types" caption="Payment Types" startItem="2" level="1" style="SlicerStyleDark1" rowHeight="257175"/>
  <slicer name="payment_types 2" xr10:uid="{65441D20-86A2-4432-9640-6950F41710D2}" cache="Slicer_payment_types" caption="Payment Types" startItem="2" level="1" style="SlicerStyleDark1" rowHeight="257175"/>
  <slicer name="payment_types 3" xr10:uid="{5E285727-C2DC-4A21-8E06-B794D728C357}" cache="Slicer_payment_types" caption="Payment Types" startItem="2" level="1" style="SlicerStyleDark1"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9207D12-AEA0-4375-B97D-7552A5D05C5B}" name="Calendar" displayName="Calendar" ref="A1:C775" totalsRowShown="0" headerRowDxfId="3193">
  <autoFilter ref="A1:C775" xr:uid="{D9207D12-AEA0-4375-B97D-7552A5D05C5B}"/>
  <tableColumns count="3">
    <tableColumn id="1" xr3:uid="{39B91A98-41DC-40EB-B9E4-24F323973A03}" name="Date" dataDxfId="3192"/>
    <tableColumn id="2" xr3:uid="{C67EF7E2-8736-4BC1-B01E-034CA7AC5B26}" name="Year" dataDxfId="3191">
      <calculatedColumnFormula>YEAR(Calendar[[#This Row],[Date]])</calculatedColumnFormula>
    </tableColumn>
    <tableColumn id="3" xr3:uid="{2EE5DA29-9364-48E3-B828-9DC1EDB474CE}" name="MonthNumber" dataDxfId="319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F60D823-D715-46FA-8F10-EDE4E7FFD2BF}" name="Forecast" displayName="Forecast" ref="C1:E30" totalsRowShown="0">
  <autoFilter ref="C1:E30" xr:uid="{BF60D823-D715-46FA-8F10-EDE4E7FFD2BF}"/>
  <tableColumns count="3">
    <tableColumn id="1" xr3:uid="{E0672210-ACC6-4BA0-8216-D1A5E6A136F9}" name="MonthlyStart" dataDxfId="3189">
      <calculatedColumnFormula>EDATE(C1,1)</calculatedColumnFormula>
    </tableColumn>
    <tableColumn id="2" xr3:uid="{C54535C4-1293-4414-898E-5977E1D159F7}" name="Revenue_Actual" dataDxfId="3188">
      <calculatedColumnFormula>IFERROR(VLOOKUP(A2, $A$2:$B$100, 2, FALSE), 0)</calculatedColumnFormula>
    </tableColumn>
    <tableColumn id="3" xr3:uid="{31F7A1F7-2467-4F1A-8244-253905183FDC}" name="Forecast" dataDxfId="3187">
      <calculatedColumnFormula>_xlfn.FORECAST.ETS(C2,$D$2:$D$24,$C$2:$C$24, 1, 1, 1)</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9DC5FB21-C5E9-4359-B076-15B18ADF0B53}" sourceName="[Unified_Orders].[order_date]">
  <pivotTables>
    <pivotTable tabId="12" name="Late Deliveries"/>
    <pivotTable tabId="12" name="% Revenue Reconciliation"/>
    <pivotTable tabId="12" name="Average Order Value"/>
    <pivotTable tabId="12" name="Late Deliveries by month"/>
    <pivotTable tabId="12" name="Count of order_id"/>
    <pivotTable tabId="12" name="Expected Revenue"/>
    <pivotTable tabId="12" name="Monthly Revenue Forecasting"/>
    <pivotTable tabId="12" name="Total Orders by Month"/>
    <pivotTable tabId="12" name="Total Payments"/>
    <pivotTable tabId="12" name="PivotTable2"/>
    <pivotTable tabId="12" name=" Items Count"/>
    <pivotTable tabId="12" name="Canceled Orders"/>
    <pivotTable tabId="12" name="Gross Margin %"/>
    <pivotTable tabId="12" name="Net Profit"/>
    <pivotTable tabId="12" name="Total Orders"/>
    <pivotTable tabId="12" name="Reconciliation %"/>
    <pivotTable tabId="12" name="Under/Over Payments"/>
    <pivotTable tabId="12" name="PivotTable3"/>
    <pivotTable tabId="12" name="PivotTable4"/>
    <pivotTable tabId="12" name="PivotTable5"/>
    <pivotTable tabId="12" name="PivotTable6"/>
    <pivotTable tabId="12" name="PivotTable7"/>
    <pivotTable tabId="12" name="PivotTable8"/>
    <pivotTable tabId="12" name="PivotTable1"/>
  </pivotTables>
  <state minimalRefreshVersion="6" lastRefreshVersion="6" pivotCacheId="1439587173" filterType="unknown">
    <bounds startDate="2016-01-01T00:00:00" endDate="201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_date" xr10:uid="{77C25516-CA0F-415E-AF43-E1865E9980B6}" cache="Timeline_order_date" caption="order_date" level="1" selectionLevel="1" scrollPosition="2016-01-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_date 1" xr10:uid="{08816161-538E-4F1C-A518-5851A0C8AEB3}" cache="Timeline_order_date" caption="order_date" showSelectionLabel="0" level="0" selectionLevel="0" scrollPosition="2016-01-01T00:00:00" style="TimeSlicerStyleDark4"/>
  <timeline name="order_date 2" xr10:uid="{DB7F1CC4-8AEF-421E-974F-7D6A7BCEEEC7}" cache="Timeline_order_date" caption="order_date" showSelectionLabel="0" level="1" selectionLevel="1" scrollPosition="2017-09-06T00:00:00" style="TimeSlicerStyleDark4"/>
  <timeline name="order_date 3" xr10:uid="{D1F01BF2-E0C3-44A2-8D05-AE0702771533}" cache="Timeline_order_date" caption="order_date" showSelectionLabel="0" level="1" selectionLevel="1" scrollPosition="2017-09-09T00:00:00" style="TimeSlicerStyleDark4"/>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microsoft.com/office/2007/relationships/slicer" Target="../slicers/slicer1.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drawing" Target="../drawings/drawing2.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microsoft.com/office/2011/relationships/timeline" Target="../timelines/timeline1.xml"/></Relationships>
</file>

<file path=xl/worksheets/_rels/sheet4.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155B69-163C-4589-83F9-A17E07337FA0}">
  <dimension ref="A1:C775"/>
  <sheetViews>
    <sheetView workbookViewId="0">
      <selection activeCell="B3" sqref="B3"/>
    </sheetView>
  </sheetViews>
  <sheetFormatPr defaultRowHeight="15" x14ac:dyDescent="0.25"/>
  <cols>
    <col min="1" max="1" width="10.42578125" bestFit="1" customWidth="1"/>
  </cols>
  <sheetData>
    <row r="1" spans="1:3" x14ac:dyDescent="0.25">
      <c r="A1" s="1" t="s">
        <v>0</v>
      </c>
      <c r="B1" s="1" t="s">
        <v>1</v>
      </c>
      <c r="C1" s="1" t="s">
        <v>2</v>
      </c>
    </row>
    <row r="2" spans="1:3" x14ac:dyDescent="0.25">
      <c r="A2" s="1">
        <v>42617</v>
      </c>
      <c r="B2" s="1">
        <f>YEAR(Calendar[[#This Row],[Date]])</f>
        <v>2016</v>
      </c>
      <c r="C2" s="1"/>
    </row>
    <row r="3" spans="1:3" x14ac:dyDescent="0.25">
      <c r="A3" s="1">
        <v>42618</v>
      </c>
      <c r="B3" s="1">
        <f>YEAR(Calendar[[#This Row],[Date]])</f>
        <v>2016</v>
      </c>
      <c r="C3" s="1"/>
    </row>
    <row r="4" spans="1:3" x14ac:dyDescent="0.25">
      <c r="A4" s="1">
        <v>42619</v>
      </c>
      <c r="B4" s="1">
        <f>YEAR(Calendar[[#This Row],[Date]])</f>
        <v>2016</v>
      </c>
      <c r="C4" s="1"/>
    </row>
    <row r="5" spans="1:3" x14ac:dyDescent="0.25">
      <c r="A5" s="1">
        <v>42620</v>
      </c>
      <c r="B5" s="1">
        <f>YEAR(Calendar[[#This Row],[Date]])</f>
        <v>2016</v>
      </c>
      <c r="C5" s="1"/>
    </row>
    <row r="6" spans="1:3" x14ac:dyDescent="0.25">
      <c r="A6" s="1">
        <v>42621</v>
      </c>
      <c r="B6" s="1">
        <f>YEAR(Calendar[[#This Row],[Date]])</f>
        <v>2016</v>
      </c>
      <c r="C6" s="1"/>
    </row>
    <row r="7" spans="1:3" x14ac:dyDescent="0.25">
      <c r="A7" s="1">
        <v>42622</v>
      </c>
      <c r="B7" s="1">
        <f>YEAR(Calendar[[#This Row],[Date]])</f>
        <v>2016</v>
      </c>
      <c r="C7" s="1"/>
    </row>
    <row r="8" spans="1:3" x14ac:dyDescent="0.25">
      <c r="A8" s="1">
        <v>42623</v>
      </c>
      <c r="B8" s="1">
        <f>YEAR(Calendar[[#This Row],[Date]])</f>
        <v>2016</v>
      </c>
      <c r="C8" s="1"/>
    </row>
    <row r="9" spans="1:3" x14ac:dyDescent="0.25">
      <c r="A9" s="1">
        <v>42624</v>
      </c>
      <c r="B9" s="1">
        <f>YEAR(Calendar[[#This Row],[Date]])</f>
        <v>2016</v>
      </c>
      <c r="C9" s="1"/>
    </row>
    <row r="10" spans="1:3" x14ac:dyDescent="0.25">
      <c r="A10" s="1">
        <v>42625</v>
      </c>
      <c r="B10" s="1">
        <f>YEAR(Calendar[[#This Row],[Date]])</f>
        <v>2016</v>
      </c>
      <c r="C10" s="1"/>
    </row>
    <row r="11" spans="1:3" x14ac:dyDescent="0.25">
      <c r="A11" s="1">
        <v>42626</v>
      </c>
      <c r="B11" s="1">
        <f>YEAR(Calendar[[#This Row],[Date]])</f>
        <v>2016</v>
      </c>
      <c r="C11" s="1"/>
    </row>
    <row r="12" spans="1:3" x14ac:dyDescent="0.25">
      <c r="A12" s="1">
        <v>42627</v>
      </c>
      <c r="B12" s="1">
        <f>YEAR(Calendar[[#This Row],[Date]])</f>
        <v>2016</v>
      </c>
      <c r="C12" s="1"/>
    </row>
    <row r="13" spans="1:3" x14ac:dyDescent="0.25">
      <c r="A13" s="1">
        <v>42628</v>
      </c>
      <c r="B13" s="1">
        <f>YEAR(Calendar[[#This Row],[Date]])</f>
        <v>2016</v>
      </c>
      <c r="C13" s="1"/>
    </row>
    <row r="14" spans="1:3" x14ac:dyDescent="0.25">
      <c r="A14" s="1">
        <v>42629</v>
      </c>
      <c r="B14" s="1">
        <f>YEAR(Calendar[[#This Row],[Date]])</f>
        <v>2016</v>
      </c>
      <c r="C14" s="1"/>
    </row>
    <row r="15" spans="1:3" x14ac:dyDescent="0.25">
      <c r="A15" s="1">
        <v>42630</v>
      </c>
      <c r="B15" s="1">
        <f>YEAR(Calendar[[#This Row],[Date]])</f>
        <v>2016</v>
      </c>
      <c r="C15" s="1"/>
    </row>
    <row r="16" spans="1:3" x14ac:dyDescent="0.25">
      <c r="A16" s="1">
        <v>42631</v>
      </c>
      <c r="B16" s="1">
        <f>YEAR(Calendar[[#This Row],[Date]])</f>
        <v>2016</v>
      </c>
      <c r="C16" s="1"/>
    </row>
    <row r="17" spans="1:3" x14ac:dyDescent="0.25">
      <c r="A17" s="1">
        <v>42632</v>
      </c>
      <c r="B17" s="1">
        <f>YEAR(Calendar[[#This Row],[Date]])</f>
        <v>2016</v>
      </c>
      <c r="C17" s="1"/>
    </row>
    <row r="18" spans="1:3" x14ac:dyDescent="0.25">
      <c r="A18" s="1">
        <v>42633</v>
      </c>
      <c r="B18" s="1">
        <f>YEAR(Calendar[[#This Row],[Date]])</f>
        <v>2016</v>
      </c>
      <c r="C18" s="1"/>
    </row>
    <row r="19" spans="1:3" x14ac:dyDescent="0.25">
      <c r="A19" s="1">
        <v>42634</v>
      </c>
      <c r="B19" s="1">
        <f>YEAR(Calendar[[#This Row],[Date]])</f>
        <v>2016</v>
      </c>
      <c r="C19" s="1"/>
    </row>
    <row r="20" spans="1:3" x14ac:dyDescent="0.25">
      <c r="A20" s="1">
        <v>42635</v>
      </c>
      <c r="B20" s="1">
        <f>YEAR(Calendar[[#This Row],[Date]])</f>
        <v>2016</v>
      </c>
      <c r="C20" s="1"/>
    </row>
    <row r="21" spans="1:3" x14ac:dyDescent="0.25">
      <c r="A21" s="1">
        <v>42636</v>
      </c>
      <c r="B21" s="1">
        <f>YEAR(Calendar[[#This Row],[Date]])</f>
        <v>2016</v>
      </c>
      <c r="C21" s="1"/>
    </row>
    <row r="22" spans="1:3" x14ac:dyDescent="0.25">
      <c r="A22" s="1">
        <v>42637</v>
      </c>
      <c r="B22" s="1">
        <f>YEAR(Calendar[[#This Row],[Date]])</f>
        <v>2016</v>
      </c>
      <c r="C22" s="1"/>
    </row>
    <row r="23" spans="1:3" x14ac:dyDescent="0.25">
      <c r="A23" s="1">
        <v>42638</v>
      </c>
      <c r="B23" s="1">
        <f>YEAR(Calendar[[#This Row],[Date]])</f>
        <v>2016</v>
      </c>
      <c r="C23" s="1"/>
    </row>
    <row r="24" spans="1:3" x14ac:dyDescent="0.25">
      <c r="A24" s="1">
        <v>42639</v>
      </c>
      <c r="B24" s="1">
        <f>YEAR(Calendar[[#This Row],[Date]])</f>
        <v>2016</v>
      </c>
      <c r="C24" s="1"/>
    </row>
    <row r="25" spans="1:3" x14ac:dyDescent="0.25">
      <c r="A25" s="1">
        <v>42640</v>
      </c>
      <c r="B25" s="1">
        <f>YEAR(Calendar[[#This Row],[Date]])</f>
        <v>2016</v>
      </c>
      <c r="C25" s="1"/>
    </row>
    <row r="26" spans="1:3" x14ac:dyDescent="0.25">
      <c r="A26" s="1">
        <v>42641</v>
      </c>
      <c r="B26" s="1">
        <f>YEAR(Calendar[[#This Row],[Date]])</f>
        <v>2016</v>
      </c>
      <c r="C26" s="1"/>
    </row>
    <row r="27" spans="1:3" x14ac:dyDescent="0.25">
      <c r="A27" s="1">
        <v>42642</v>
      </c>
      <c r="B27" s="1">
        <f>YEAR(Calendar[[#This Row],[Date]])</f>
        <v>2016</v>
      </c>
      <c r="C27" s="1"/>
    </row>
    <row r="28" spans="1:3" x14ac:dyDescent="0.25">
      <c r="A28" s="1">
        <v>42643</v>
      </c>
      <c r="B28" s="1">
        <f>YEAR(Calendar[[#This Row],[Date]])</f>
        <v>2016</v>
      </c>
      <c r="C28" s="1"/>
    </row>
    <row r="29" spans="1:3" x14ac:dyDescent="0.25">
      <c r="A29" s="1">
        <v>42644</v>
      </c>
      <c r="B29" s="1">
        <f>YEAR(Calendar[[#This Row],[Date]])</f>
        <v>2016</v>
      </c>
      <c r="C29" s="1"/>
    </row>
    <row r="30" spans="1:3" x14ac:dyDescent="0.25">
      <c r="A30" s="1">
        <v>42645</v>
      </c>
      <c r="B30" s="1">
        <f>YEAR(Calendar[[#This Row],[Date]])</f>
        <v>2016</v>
      </c>
      <c r="C30" s="1"/>
    </row>
    <row r="31" spans="1:3" x14ac:dyDescent="0.25">
      <c r="A31" s="1">
        <v>42646</v>
      </c>
      <c r="B31" s="1">
        <f>YEAR(Calendar[[#This Row],[Date]])</f>
        <v>2016</v>
      </c>
      <c r="C31" s="1"/>
    </row>
    <row r="32" spans="1:3" x14ac:dyDescent="0.25">
      <c r="A32" s="1">
        <v>42647</v>
      </c>
      <c r="B32" s="1">
        <f>YEAR(Calendar[[#This Row],[Date]])</f>
        <v>2016</v>
      </c>
      <c r="C32" s="1"/>
    </row>
    <row r="33" spans="1:3" x14ac:dyDescent="0.25">
      <c r="A33" s="1">
        <v>42648</v>
      </c>
      <c r="B33" s="1">
        <f>YEAR(Calendar[[#This Row],[Date]])</f>
        <v>2016</v>
      </c>
      <c r="C33" s="1"/>
    </row>
    <row r="34" spans="1:3" x14ac:dyDescent="0.25">
      <c r="A34" s="1">
        <v>42649</v>
      </c>
      <c r="B34" s="1">
        <f>YEAR(Calendar[[#This Row],[Date]])</f>
        <v>2016</v>
      </c>
      <c r="C34" s="1"/>
    </row>
    <row r="35" spans="1:3" x14ac:dyDescent="0.25">
      <c r="A35" s="1">
        <v>42650</v>
      </c>
      <c r="B35" s="1">
        <f>YEAR(Calendar[[#This Row],[Date]])</f>
        <v>2016</v>
      </c>
      <c r="C35" s="1"/>
    </row>
    <row r="36" spans="1:3" x14ac:dyDescent="0.25">
      <c r="A36" s="1">
        <v>42651</v>
      </c>
      <c r="B36" s="1">
        <f>YEAR(Calendar[[#This Row],[Date]])</f>
        <v>2016</v>
      </c>
      <c r="C36" s="1"/>
    </row>
    <row r="37" spans="1:3" x14ac:dyDescent="0.25">
      <c r="A37" s="1">
        <v>42652</v>
      </c>
      <c r="B37" s="1">
        <f>YEAR(Calendar[[#This Row],[Date]])</f>
        <v>2016</v>
      </c>
      <c r="C37" s="1"/>
    </row>
    <row r="38" spans="1:3" x14ac:dyDescent="0.25">
      <c r="A38" s="1">
        <v>42653</v>
      </c>
      <c r="B38" s="1">
        <f>YEAR(Calendar[[#This Row],[Date]])</f>
        <v>2016</v>
      </c>
      <c r="C38" s="1"/>
    </row>
    <row r="39" spans="1:3" x14ac:dyDescent="0.25">
      <c r="A39" s="1">
        <v>42654</v>
      </c>
      <c r="B39" s="1">
        <f>YEAR(Calendar[[#This Row],[Date]])</f>
        <v>2016</v>
      </c>
      <c r="C39" s="1"/>
    </row>
    <row r="40" spans="1:3" x14ac:dyDescent="0.25">
      <c r="A40" s="1">
        <v>42655</v>
      </c>
      <c r="B40" s="1">
        <f>YEAR(Calendar[[#This Row],[Date]])</f>
        <v>2016</v>
      </c>
      <c r="C40" s="1"/>
    </row>
    <row r="41" spans="1:3" x14ac:dyDescent="0.25">
      <c r="A41" s="1">
        <v>42656</v>
      </c>
      <c r="B41" s="1">
        <f>YEAR(Calendar[[#This Row],[Date]])</f>
        <v>2016</v>
      </c>
      <c r="C41" s="1"/>
    </row>
    <row r="42" spans="1:3" x14ac:dyDescent="0.25">
      <c r="A42" s="1">
        <v>42657</v>
      </c>
      <c r="B42" s="1">
        <f>YEAR(Calendar[[#This Row],[Date]])</f>
        <v>2016</v>
      </c>
      <c r="C42" s="1"/>
    </row>
    <row r="43" spans="1:3" x14ac:dyDescent="0.25">
      <c r="A43" s="1">
        <v>42658</v>
      </c>
      <c r="B43" s="1">
        <f>YEAR(Calendar[[#This Row],[Date]])</f>
        <v>2016</v>
      </c>
      <c r="C43" s="1"/>
    </row>
    <row r="44" spans="1:3" x14ac:dyDescent="0.25">
      <c r="A44" s="1">
        <v>42659</v>
      </c>
      <c r="B44" s="1">
        <f>YEAR(Calendar[[#This Row],[Date]])</f>
        <v>2016</v>
      </c>
      <c r="C44" s="1"/>
    </row>
    <row r="45" spans="1:3" x14ac:dyDescent="0.25">
      <c r="A45" s="1">
        <v>42660</v>
      </c>
      <c r="B45" s="1">
        <f>YEAR(Calendar[[#This Row],[Date]])</f>
        <v>2016</v>
      </c>
      <c r="C45" s="1"/>
    </row>
    <row r="46" spans="1:3" x14ac:dyDescent="0.25">
      <c r="A46" s="1">
        <v>42661</v>
      </c>
      <c r="B46" s="1">
        <f>YEAR(Calendar[[#This Row],[Date]])</f>
        <v>2016</v>
      </c>
      <c r="C46" s="1"/>
    </row>
    <row r="47" spans="1:3" x14ac:dyDescent="0.25">
      <c r="A47" s="1">
        <v>42662</v>
      </c>
      <c r="B47" s="1">
        <f>YEAR(Calendar[[#This Row],[Date]])</f>
        <v>2016</v>
      </c>
      <c r="C47" s="1"/>
    </row>
    <row r="48" spans="1:3" x14ac:dyDescent="0.25">
      <c r="A48" s="1">
        <v>42663</v>
      </c>
      <c r="B48" s="1">
        <f>YEAR(Calendar[[#This Row],[Date]])</f>
        <v>2016</v>
      </c>
      <c r="C48" s="1"/>
    </row>
    <row r="49" spans="1:3" x14ac:dyDescent="0.25">
      <c r="A49" s="1">
        <v>42664</v>
      </c>
      <c r="B49" s="1">
        <f>YEAR(Calendar[[#This Row],[Date]])</f>
        <v>2016</v>
      </c>
      <c r="C49" s="1"/>
    </row>
    <row r="50" spans="1:3" x14ac:dyDescent="0.25">
      <c r="A50" s="1">
        <v>42665</v>
      </c>
      <c r="B50" s="1">
        <f>YEAR(Calendar[[#This Row],[Date]])</f>
        <v>2016</v>
      </c>
      <c r="C50" s="1"/>
    </row>
    <row r="51" spans="1:3" x14ac:dyDescent="0.25">
      <c r="A51" s="1">
        <v>42666</v>
      </c>
      <c r="B51" s="1">
        <f>YEAR(Calendar[[#This Row],[Date]])</f>
        <v>2016</v>
      </c>
      <c r="C51" s="1"/>
    </row>
    <row r="52" spans="1:3" x14ac:dyDescent="0.25">
      <c r="A52" s="1">
        <v>42667</v>
      </c>
      <c r="B52" s="1">
        <f>YEAR(Calendar[[#This Row],[Date]])</f>
        <v>2016</v>
      </c>
      <c r="C52" s="1"/>
    </row>
    <row r="53" spans="1:3" x14ac:dyDescent="0.25">
      <c r="A53" s="1">
        <v>42668</v>
      </c>
      <c r="B53" s="1">
        <f>YEAR(Calendar[[#This Row],[Date]])</f>
        <v>2016</v>
      </c>
      <c r="C53" s="1"/>
    </row>
    <row r="54" spans="1:3" x14ac:dyDescent="0.25">
      <c r="A54" s="1">
        <v>42669</v>
      </c>
      <c r="B54" s="1">
        <f>YEAR(Calendar[[#This Row],[Date]])</f>
        <v>2016</v>
      </c>
      <c r="C54" s="1"/>
    </row>
    <row r="55" spans="1:3" x14ac:dyDescent="0.25">
      <c r="A55" s="1">
        <v>42670</v>
      </c>
      <c r="B55" s="1">
        <f>YEAR(Calendar[[#This Row],[Date]])</f>
        <v>2016</v>
      </c>
      <c r="C55" s="1"/>
    </row>
    <row r="56" spans="1:3" x14ac:dyDescent="0.25">
      <c r="A56" s="1">
        <v>42671</v>
      </c>
      <c r="B56" s="1">
        <f>YEAR(Calendar[[#This Row],[Date]])</f>
        <v>2016</v>
      </c>
      <c r="C56" s="1"/>
    </row>
    <row r="57" spans="1:3" x14ac:dyDescent="0.25">
      <c r="A57" s="1">
        <v>42672</v>
      </c>
      <c r="B57" s="1">
        <f>YEAR(Calendar[[#This Row],[Date]])</f>
        <v>2016</v>
      </c>
      <c r="C57" s="1"/>
    </row>
    <row r="58" spans="1:3" x14ac:dyDescent="0.25">
      <c r="A58" s="1">
        <v>42673</v>
      </c>
      <c r="B58" s="1">
        <f>YEAR(Calendar[[#This Row],[Date]])</f>
        <v>2016</v>
      </c>
      <c r="C58" s="1"/>
    </row>
    <row r="59" spans="1:3" x14ac:dyDescent="0.25">
      <c r="A59" s="1">
        <v>42674</v>
      </c>
      <c r="B59" s="1">
        <f>YEAR(Calendar[[#This Row],[Date]])</f>
        <v>2016</v>
      </c>
      <c r="C59" s="1"/>
    </row>
    <row r="60" spans="1:3" x14ac:dyDescent="0.25">
      <c r="A60" s="1">
        <v>42675</v>
      </c>
      <c r="B60" s="1">
        <f>YEAR(Calendar[[#This Row],[Date]])</f>
        <v>2016</v>
      </c>
      <c r="C60" s="1"/>
    </row>
    <row r="61" spans="1:3" x14ac:dyDescent="0.25">
      <c r="A61" s="1">
        <v>42676</v>
      </c>
      <c r="B61" s="1">
        <f>YEAR(Calendar[[#This Row],[Date]])</f>
        <v>2016</v>
      </c>
      <c r="C61" s="1"/>
    </row>
    <row r="62" spans="1:3" x14ac:dyDescent="0.25">
      <c r="A62" s="1">
        <v>42677</v>
      </c>
      <c r="B62" s="1">
        <f>YEAR(Calendar[[#This Row],[Date]])</f>
        <v>2016</v>
      </c>
      <c r="C62" s="1"/>
    </row>
    <row r="63" spans="1:3" x14ac:dyDescent="0.25">
      <c r="A63" s="1">
        <v>42678</v>
      </c>
      <c r="B63" s="1">
        <f>YEAR(Calendar[[#This Row],[Date]])</f>
        <v>2016</v>
      </c>
      <c r="C63" s="1"/>
    </row>
    <row r="64" spans="1:3" x14ac:dyDescent="0.25">
      <c r="A64" s="1">
        <v>42679</v>
      </c>
      <c r="B64" s="1">
        <f>YEAR(Calendar[[#This Row],[Date]])</f>
        <v>2016</v>
      </c>
      <c r="C64" s="1"/>
    </row>
    <row r="65" spans="1:3" x14ac:dyDescent="0.25">
      <c r="A65" s="1">
        <v>42680</v>
      </c>
      <c r="B65" s="1">
        <f>YEAR(Calendar[[#This Row],[Date]])</f>
        <v>2016</v>
      </c>
      <c r="C65" s="1"/>
    </row>
    <row r="66" spans="1:3" x14ac:dyDescent="0.25">
      <c r="A66" s="1">
        <v>42681</v>
      </c>
      <c r="B66" s="1">
        <f>YEAR(Calendar[[#This Row],[Date]])</f>
        <v>2016</v>
      </c>
      <c r="C66" s="1"/>
    </row>
    <row r="67" spans="1:3" x14ac:dyDescent="0.25">
      <c r="A67" s="1">
        <v>42682</v>
      </c>
      <c r="B67" s="1">
        <f>YEAR(Calendar[[#This Row],[Date]])</f>
        <v>2016</v>
      </c>
      <c r="C67" s="1"/>
    </row>
    <row r="68" spans="1:3" x14ac:dyDescent="0.25">
      <c r="A68" s="1">
        <v>42683</v>
      </c>
      <c r="B68" s="1">
        <f>YEAR(Calendar[[#This Row],[Date]])</f>
        <v>2016</v>
      </c>
      <c r="C68" s="1"/>
    </row>
    <row r="69" spans="1:3" x14ac:dyDescent="0.25">
      <c r="A69" s="1">
        <v>42684</v>
      </c>
      <c r="B69" s="1">
        <f>YEAR(Calendar[[#This Row],[Date]])</f>
        <v>2016</v>
      </c>
      <c r="C69" s="1"/>
    </row>
    <row r="70" spans="1:3" x14ac:dyDescent="0.25">
      <c r="A70" s="1">
        <v>42685</v>
      </c>
      <c r="B70" s="1">
        <f>YEAR(Calendar[[#This Row],[Date]])</f>
        <v>2016</v>
      </c>
      <c r="C70" s="1"/>
    </row>
    <row r="71" spans="1:3" x14ac:dyDescent="0.25">
      <c r="A71" s="1">
        <v>42686</v>
      </c>
      <c r="B71" s="1">
        <f>YEAR(Calendar[[#This Row],[Date]])</f>
        <v>2016</v>
      </c>
      <c r="C71" s="1"/>
    </row>
    <row r="72" spans="1:3" x14ac:dyDescent="0.25">
      <c r="A72" s="1">
        <v>42687</v>
      </c>
      <c r="B72" s="1">
        <f>YEAR(Calendar[[#This Row],[Date]])</f>
        <v>2016</v>
      </c>
      <c r="C72" s="1"/>
    </row>
    <row r="73" spans="1:3" x14ac:dyDescent="0.25">
      <c r="A73" s="1">
        <v>42688</v>
      </c>
      <c r="B73" s="1">
        <f>YEAR(Calendar[[#This Row],[Date]])</f>
        <v>2016</v>
      </c>
      <c r="C73" s="1"/>
    </row>
    <row r="74" spans="1:3" x14ac:dyDescent="0.25">
      <c r="A74" s="1">
        <v>42689</v>
      </c>
      <c r="B74" s="1">
        <f>YEAR(Calendar[[#This Row],[Date]])</f>
        <v>2016</v>
      </c>
      <c r="C74" s="1"/>
    </row>
    <row r="75" spans="1:3" x14ac:dyDescent="0.25">
      <c r="A75" s="1">
        <v>42690</v>
      </c>
      <c r="B75" s="1">
        <f>YEAR(Calendar[[#This Row],[Date]])</f>
        <v>2016</v>
      </c>
      <c r="C75" s="1"/>
    </row>
    <row r="76" spans="1:3" x14ac:dyDescent="0.25">
      <c r="A76" s="1">
        <v>42691</v>
      </c>
      <c r="B76" s="1">
        <f>YEAR(Calendar[[#This Row],[Date]])</f>
        <v>2016</v>
      </c>
      <c r="C76" s="1"/>
    </row>
    <row r="77" spans="1:3" x14ac:dyDescent="0.25">
      <c r="A77" s="1">
        <v>42692</v>
      </c>
      <c r="B77" s="1">
        <f>YEAR(Calendar[[#This Row],[Date]])</f>
        <v>2016</v>
      </c>
      <c r="C77" s="1"/>
    </row>
    <row r="78" spans="1:3" x14ac:dyDescent="0.25">
      <c r="A78" s="1">
        <v>42693</v>
      </c>
      <c r="B78" s="1">
        <f>YEAR(Calendar[[#This Row],[Date]])</f>
        <v>2016</v>
      </c>
      <c r="C78" s="1"/>
    </row>
    <row r="79" spans="1:3" x14ac:dyDescent="0.25">
      <c r="A79" s="1">
        <v>42694</v>
      </c>
      <c r="B79" s="1">
        <f>YEAR(Calendar[[#This Row],[Date]])</f>
        <v>2016</v>
      </c>
      <c r="C79" s="1"/>
    </row>
    <row r="80" spans="1:3" x14ac:dyDescent="0.25">
      <c r="A80" s="1">
        <v>42695</v>
      </c>
      <c r="B80" s="1">
        <f>YEAR(Calendar[[#This Row],[Date]])</f>
        <v>2016</v>
      </c>
      <c r="C80" s="1"/>
    </row>
    <row r="81" spans="1:3" x14ac:dyDescent="0.25">
      <c r="A81" s="1">
        <v>42696</v>
      </c>
      <c r="B81" s="1">
        <f>YEAR(Calendar[[#This Row],[Date]])</f>
        <v>2016</v>
      </c>
      <c r="C81" s="1"/>
    </row>
    <row r="82" spans="1:3" x14ac:dyDescent="0.25">
      <c r="A82" s="1">
        <v>42697</v>
      </c>
      <c r="B82" s="1">
        <f>YEAR(Calendar[[#This Row],[Date]])</f>
        <v>2016</v>
      </c>
      <c r="C82" s="1"/>
    </row>
    <row r="83" spans="1:3" x14ac:dyDescent="0.25">
      <c r="A83" s="1">
        <v>42698</v>
      </c>
      <c r="B83" s="1">
        <f>YEAR(Calendar[[#This Row],[Date]])</f>
        <v>2016</v>
      </c>
      <c r="C83" s="1"/>
    </row>
    <row r="84" spans="1:3" x14ac:dyDescent="0.25">
      <c r="A84" s="1">
        <v>42699</v>
      </c>
      <c r="B84" s="1">
        <f>YEAR(Calendar[[#This Row],[Date]])</f>
        <v>2016</v>
      </c>
      <c r="C84" s="1"/>
    </row>
    <row r="85" spans="1:3" x14ac:dyDescent="0.25">
      <c r="A85" s="1">
        <v>42700</v>
      </c>
      <c r="B85" s="1">
        <f>YEAR(Calendar[[#This Row],[Date]])</f>
        <v>2016</v>
      </c>
      <c r="C85" s="1"/>
    </row>
    <row r="86" spans="1:3" x14ac:dyDescent="0.25">
      <c r="A86" s="1">
        <v>42701</v>
      </c>
      <c r="B86" s="1">
        <f>YEAR(Calendar[[#This Row],[Date]])</f>
        <v>2016</v>
      </c>
      <c r="C86" s="1"/>
    </row>
    <row r="87" spans="1:3" x14ac:dyDescent="0.25">
      <c r="A87" s="1">
        <v>42702</v>
      </c>
      <c r="B87" s="1">
        <f>YEAR(Calendar[[#This Row],[Date]])</f>
        <v>2016</v>
      </c>
      <c r="C87" s="1"/>
    </row>
    <row r="88" spans="1:3" x14ac:dyDescent="0.25">
      <c r="A88" s="1">
        <v>42703</v>
      </c>
      <c r="B88" s="1">
        <f>YEAR(Calendar[[#This Row],[Date]])</f>
        <v>2016</v>
      </c>
      <c r="C88" s="1"/>
    </row>
    <row r="89" spans="1:3" x14ac:dyDescent="0.25">
      <c r="A89" s="1">
        <v>42704</v>
      </c>
      <c r="B89" s="1">
        <f>YEAR(Calendar[[#This Row],[Date]])</f>
        <v>2016</v>
      </c>
      <c r="C89" s="1"/>
    </row>
    <row r="90" spans="1:3" x14ac:dyDescent="0.25">
      <c r="A90" s="1">
        <v>42705</v>
      </c>
      <c r="B90" s="1">
        <f>YEAR(Calendar[[#This Row],[Date]])</f>
        <v>2016</v>
      </c>
      <c r="C90" s="1"/>
    </row>
    <row r="91" spans="1:3" x14ac:dyDescent="0.25">
      <c r="A91" s="1">
        <v>42706</v>
      </c>
      <c r="B91" s="1">
        <f>YEAR(Calendar[[#This Row],[Date]])</f>
        <v>2016</v>
      </c>
      <c r="C91" s="1"/>
    </row>
    <row r="92" spans="1:3" x14ac:dyDescent="0.25">
      <c r="A92" s="1">
        <v>42707</v>
      </c>
      <c r="B92" s="1">
        <f>YEAR(Calendar[[#This Row],[Date]])</f>
        <v>2016</v>
      </c>
      <c r="C92" s="1"/>
    </row>
    <row r="93" spans="1:3" x14ac:dyDescent="0.25">
      <c r="A93" s="1">
        <v>42708</v>
      </c>
      <c r="B93" s="1">
        <f>YEAR(Calendar[[#This Row],[Date]])</f>
        <v>2016</v>
      </c>
      <c r="C93" s="1"/>
    </row>
    <row r="94" spans="1:3" x14ac:dyDescent="0.25">
      <c r="A94" s="1">
        <v>42709</v>
      </c>
      <c r="B94" s="1">
        <f>YEAR(Calendar[[#This Row],[Date]])</f>
        <v>2016</v>
      </c>
      <c r="C94" s="1"/>
    </row>
    <row r="95" spans="1:3" x14ac:dyDescent="0.25">
      <c r="A95" s="1">
        <v>42710</v>
      </c>
      <c r="B95" s="1">
        <f>YEAR(Calendar[[#This Row],[Date]])</f>
        <v>2016</v>
      </c>
      <c r="C95" s="1"/>
    </row>
    <row r="96" spans="1:3" x14ac:dyDescent="0.25">
      <c r="A96" s="1">
        <v>42711</v>
      </c>
      <c r="B96" s="1">
        <f>YEAR(Calendar[[#This Row],[Date]])</f>
        <v>2016</v>
      </c>
      <c r="C96" s="1"/>
    </row>
    <row r="97" spans="1:3" x14ac:dyDescent="0.25">
      <c r="A97" s="1">
        <v>42712</v>
      </c>
      <c r="B97" s="1">
        <f>YEAR(Calendar[[#This Row],[Date]])</f>
        <v>2016</v>
      </c>
      <c r="C97" s="1"/>
    </row>
    <row r="98" spans="1:3" x14ac:dyDescent="0.25">
      <c r="A98" s="1">
        <v>42713</v>
      </c>
      <c r="B98" s="1">
        <f>YEAR(Calendar[[#This Row],[Date]])</f>
        <v>2016</v>
      </c>
      <c r="C98" s="1"/>
    </row>
    <row r="99" spans="1:3" x14ac:dyDescent="0.25">
      <c r="A99" s="1">
        <v>42714</v>
      </c>
      <c r="B99" s="1">
        <f>YEAR(Calendar[[#This Row],[Date]])</f>
        <v>2016</v>
      </c>
      <c r="C99" s="1"/>
    </row>
    <row r="100" spans="1:3" x14ac:dyDescent="0.25">
      <c r="A100" s="1">
        <v>42715</v>
      </c>
      <c r="B100" s="1">
        <f>YEAR(Calendar[[#This Row],[Date]])</f>
        <v>2016</v>
      </c>
      <c r="C100" s="1"/>
    </row>
    <row r="101" spans="1:3" x14ac:dyDescent="0.25">
      <c r="A101" s="1">
        <v>42716</v>
      </c>
      <c r="B101" s="1">
        <f>YEAR(Calendar[[#This Row],[Date]])</f>
        <v>2016</v>
      </c>
      <c r="C101" s="1"/>
    </row>
    <row r="102" spans="1:3" x14ac:dyDescent="0.25">
      <c r="A102" s="1">
        <v>42717</v>
      </c>
      <c r="B102" s="1">
        <f>YEAR(Calendar[[#This Row],[Date]])</f>
        <v>2016</v>
      </c>
      <c r="C102" s="1"/>
    </row>
    <row r="103" spans="1:3" x14ac:dyDescent="0.25">
      <c r="A103" s="1">
        <v>42718</v>
      </c>
      <c r="B103" s="1">
        <f>YEAR(Calendar[[#This Row],[Date]])</f>
        <v>2016</v>
      </c>
      <c r="C103" s="1"/>
    </row>
    <row r="104" spans="1:3" x14ac:dyDescent="0.25">
      <c r="A104" s="1">
        <v>42719</v>
      </c>
      <c r="B104" s="1">
        <f>YEAR(Calendar[[#This Row],[Date]])</f>
        <v>2016</v>
      </c>
      <c r="C104" s="1"/>
    </row>
    <row r="105" spans="1:3" x14ac:dyDescent="0.25">
      <c r="A105" s="1">
        <v>42720</v>
      </c>
      <c r="B105" s="1">
        <f>YEAR(Calendar[[#This Row],[Date]])</f>
        <v>2016</v>
      </c>
      <c r="C105" s="1"/>
    </row>
    <row r="106" spans="1:3" x14ac:dyDescent="0.25">
      <c r="A106" s="1">
        <v>42721</v>
      </c>
      <c r="B106" s="1">
        <f>YEAR(Calendar[[#This Row],[Date]])</f>
        <v>2016</v>
      </c>
      <c r="C106" s="1"/>
    </row>
    <row r="107" spans="1:3" x14ac:dyDescent="0.25">
      <c r="A107" s="1">
        <v>42722</v>
      </c>
      <c r="B107" s="1">
        <f>YEAR(Calendar[[#This Row],[Date]])</f>
        <v>2016</v>
      </c>
      <c r="C107" s="1"/>
    </row>
    <row r="108" spans="1:3" x14ac:dyDescent="0.25">
      <c r="A108" s="1">
        <v>42723</v>
      </c>
      <c r="B108" s="1">
        <f>YEAR(Calendar[[#This Row],[Date]])</f>
        <v>2016</v>
      </c>
      <c r="C108" s="1"/>
    </row>
    <row r="109" spans="1:3" x14ac:dyDescent="0.25">
      <c r="A109" s="1">
        <v>42724</v>
      </c>
      <c r="B109" s="1">
        <f>YEAR(Calendar[[#This Row],[Date]])</f>
        <v>2016</v>
      </c>
      <c r="C109" s="1"/>
    </row>
    <row r="110" spans="1:3" x14ac:dyDescent="0.25">
      <c r="A110" s="1">
        <v>42725</v>
      </c>
      <c r="B110" s="1">
        <f>YEAR(Calendar[[#This Row],[Date]])</f>
        <v>2016</v>
      </c>
      <c r="C110" s="1"/>
    </row>
    <row r="111" spans="1:3" x14ac:dyDescent="0.25">
      <c r="A111" s="1">
        <v>42726</v>
      </c>
      <c r="B111" s="1">
        <f>YEAR(Calendar[[#This Row],[Date]])</f>
        <v>2016</v>
      </c>
      <c r="C111" s="1"/>
    </row>
    <row r="112" spans="1:3" x14ac:dyDescent="0.25">
      <c r="A112" s="1">
        <v>42727</v>
      </c>
      <c r="B112" s="1">
        <f>YEAR(Calendar[[#This Row],[Date]])</f>
        <v>2016</v>
      </c>
      <c r="C112" s="1"/>
    </row>
    <row r="113" spans="1:3" x14ac:dyDescent="0.25">
      <c r="A113" s="1">
        <v>42728</v>
      </c>
      <c r="B113" s="1">
        <f>YEAR(Calendar[[#This Row],[Date]])</f>
        <v>2016</v>
      </c>
      <c r="C113" s="1"/>
    </row>
    <row r="114" spans="1:3" x14ac:dyDescent="0.25">
      <c r="A114" s="1">
        <v>42729</v>
      </c>
      <c r="B114" s="1">
        <f>YEAR(Calendar[[#This Row],[Date]])</f>
        <v>2016</v>
      </c>
      <c r="C114" s="1"/>
    </row>
    <row r="115" spans="1:3" x14ac:dyDescent="0.25">
      <c r="A115" s="1">
        <v>42730</v>
      </c>
      <c r="B115" s="1">
        <f>YEAR(Calendar[[#This Row],[Date]])</f>
        <v>2016</v>
      </c>
      <c r="C115" s="1"/>
    </row>
    <row r="116" spans="1:3" x14ac:dyDescent="0.25">
      <c r="A116" s="1">
        <v>42731</v>
      </c>
      <c r="B116" s="1">
        <f>YEAR(Calendar[[#This Row],[Date]])</f>
        <v>2016</v>
      </c>
      <c r="C116" s="1"/>
    </row>
    <row r="117" spans="1:3" x14ac:dyDescent="0.25">
      <c r="A117" s="1">
        <v>42732</v>
      </c>
      <c r="B117" s="1">
        <f>YEAR(Calendar[[#This Row],[Date]])</f>
        <v>2016</v>
      </c>
      <c r="C117" s="1"/>
    </row>
    <row r="118" spans="1:3" x14ac:dyDescent="0.25">
      <c r="A118" s="1">
        <v>42733</v>
      </c>
      <c r="B118" s="1">
        <f>YEAR(Calendar[[#This Row],[Date]])</f>
        <v>2016</v>
      </c>
      <c r="C118" s="1"/>
    </row>
    <row r="119" spans="1:3" x14ac:dyDescent="0.25">
      <c r="A119" s="1">
        <v>42734</v>
      </c>
      <c r="B119" s="1">
        <f>YEAR(Calendar[[#This Row],[Date]])</f>
        <v>2016</v>
      </c>
      <c r="C119" s="1"/>
    </row>
    <row r="120" spans="1:3" x14ac:dyDescent="0.25">
      <c r="A120" s="1">
        <v>42735</v>
      </c>
      <c r="B120" s="1">
        <f>YEAR(Calendar[[#This Row],[Date]])</f>
        <v>2016</v>
      </c>
      <c r="C120" s="1"/>
    </row>
    <row r="121" spans="1:3" x14ac:dyDescent="0.25">
      <c r="A121" s="1">
        <v>42736</v>
      </c>
      <c r="B121" s="1">
        <f>YEAR(Calendar[[#This Row],[Date]])</f>
        <v>2017</v>
      </c>
      <c r="C121" s="1"/>
    </row>
    <row r="122" spans="1:3" x14ac:dyDescent="0.25">
      <c r="A122" s="1">
        <v>42737</v>
      </c>
      <c r="B122" s="1">
        <f>YEAR(Calendar[[#This Row],[Date]])</f>
        <v>2017</v>
      </c>
      <c r="C122" s="1"/>
    </row>
    <row r="123" spans="1:3" x14ac:dyDescent="0.25">
      <c r="A123" s="1">
        <v>42738</v>
      </c>
      <c r="B123" s="1">
        <f>YEAR(Calendar[[#This Row],[Date]])</f>
        <v>2017</v>
      </c>
      <c r="C123" s="1"/>
    </row>
    <row r="124" spans="1:3" x14ac:dyDescent="0.25">
      <c r="A124" s="1">
        <v>42739</v>
      </c>
      <c r="B124" s="1">
        <f>YEAR(Calendar[[#This Row],[Date]])</f>
        <v>2017</v>
      </c>
      <c r="C124" s="1"/>
    </row>
    <row r="125" spans="1:3" x14ac:dyDescent="0.25">
      <c r="A125" s="1">
        <v>42740</v>
      </c>
      <c r="B125" s="1">
        <f>YEAR(Calendar[[#This Row],[Date]])</f>
        <v>2017</v>
      </c>
      <c r="C125" s="1"/>
    </row>
    <row r="126" spans="1:3" x14ac:dyDescent="0.25">
      <c r="A126" s="1">
        <v>42741</v>
      </c>
      <c r="B126" s="1">
        <f>YEAR(Calendar[[#This Row],[Date]])</f>
        <v>2017</v>
      </c>
      <c r="C126" s="1"/>
    </row>
    <row r="127" spans="1:3" x14ac:dyDescent="0.25">
      <c r="A127" s="1">
        <v>42742</v>
      </c>
      <c r="B127" s="1">
        <f>YEAR(Calendar[[#This Row],[Date]])</f>
        <v>2017</v>
      </c>
      <c r="C127" s="1"/>
    </row>
    <row r="128" spans="1:3" x14ac:dyDescent="0.25">
      <c r="A128" s="1">
        <v>42743</v>
      </c>
      <c r="B128" s="1">
        <f>YEAR(Calendar[[#This Row],[Date]])</f>
        <v>2017</v>
      </c>
      <c r="C128" s="1"/>
    </row>
    <row r="129" spans="1:3" x14ac:dyDescent="0.25">
      <c r="A129" s="1">
        <v>42744</v>
      </c>
      <c r="B129" s="1">
        <f>YEAR(Calendar[[#This Row],[Date]])</f>
        <v>2017</v>
      </c>
      <c r="C129" s="1"/>
    </row>
    <row r="130" spans="1:3" x14ac:dyDescent="0.25">
      <c r="A130" s="1">
        <v>42745</v>
      </c>
      <c r="B130" s="1">
        <f>YEAR(Calendar[[#This Row],[Date]])</f>
        <v>2017</v>
      </c>
      <c r="C130" s="1"/>
    </row>
    <row r="131" spans="1:3" x14ac:dyDescent="0.25">
      <c r="A131" s="1">
        <v>42746</v>
      </c>
      <c r="B131" s="1">
        <f>YEAR(Calendar[[#This Row],[Date]])</f>
        <v>2017</v>
      </c>
      <c r="C131" s="1"/>
    </row>
    <row r="132" spans="1:3" x14ac:dyDescent="0.25">
      <c r="A132" s="1">
        <v>42747</v>
      </c>
      <c r="B132" s="1">
        <f>YEAR(Calendar[[#This Row],[Date]])</f>
        <v>2017</v>
      </c>
      <c r="C132" s="1"/>
    </row>
    <row r="133" spans="1:3" x14ac:dyDescent="0.25">
      <c r="A133" s="1">
        <v>42748</v>
      </c>
      <c r="B133" s="1">
        <f>YEAR(Calendar[[#This Row],[Date]])</f>
        <v>2017</v>
      </c>
      <c r="C133" s="1"/>
    </row>
    <row r="134" spans="1:3" x14ac:dyDescent="0.25">
      <c r="A134" s="1">
        <v>42749</v>
      </c>
      <c r="B134" s="1">
        <f>YEAR(Calendar[[#This Row],[Date]])</f>
        <v>2017</v>
      </c>
      <c r="C134" s="1"/>
    </row>
    <row r="135" spans="1:3" x14ac:dyDescent="0.25">
      <c r="A135" s="1">
        <v>42750</v>
      </c>
      <c r="B135" s="1">
        <f>YEAR(Calendar[[#This Row],[Date]])</f>
        <v>2017</v>
      </c>
      <c r="C135" s="1"/>
    </row>
    <row r="136" spans="1:3" x14ac:dyDescent="0.25">
      <c r="A136" s="1">
        <v>42751</v>
      </c>
      <c r="B136" s="1">
        <f>YEAR(Calendar[[#This Row],[Date]])</f>
        <v>2017</v>
      </c>
      <c r="C136" s="1"/>
    </row>
    <row r="137" spans="1:3" x14ac:dyDescent="0.25">
      <c r="A137" s="1">
        <v>42752</v>
      </c>
      <c r="B137" s="1">
        <f>YEAR(Calendar[[#This Row],[Date]])</f>
        <v>2017</v>
      </c>
      <c r="C137" s="1"/>
    </row>
    <row r="138" spans="1:3" x14ac:dyDescent="0.25">
      <c r="A138" s="1">
        <v>42753</v>
      </c>
      <c r="B138" s="1">
        <f>YEAR(Calendar[[#This Row],[Date]])</f>
        <v>2017</v>
      </c>
      <c r="C138" s="1"/>
    </row>
    <row r="139" spans="1:3" x14ac:dyDescent="0.25">
      <c r="A139" s="1">
        <v>42754</v>
      </c>
      <c r="B139" s="1">
        <f>YEAR(Calendar[[#This Row],[Date]])</f>
        <v>2017</v>
      </c>
      <c r="C139" s="1"/>
    </row>
    <row r="140" spans="1:3" x14ac:dyDescent="0.25">
      <c r="A140" s="1">
        <v>42755</v>
      </c>
      <c r="B140" s="1">
        <f>YEAR(Calendar[[#This Row],[Date]])</f>
        <v>2017</v>
      </c>
      <c r="C140" s="1"/>
    </row>
    <row r="141" spans="1:3" x14ac:dyDescent="0.25">
      <c r="A141" s="1">
        <v>42756</v>
      </c>
      <c r="B141" s="1">
        <f>YEAR(Calendar[[#This Row],[Date]])</f>
        <v>2017</v>
      </c>
      <c r="C141" s="1"/>
    </row>
    <row r="142" spans="1:3" x14ac:dyDescent="0.25">
      <c r="A142" s="1">
        <v>42757</v>
      </c>
      <c r="B142" s="1">
        <f>YEAR(Calendar[[#This Row],[Date]])</f>
        <v>2017</v>
      </c>
      <c r="C142" s="1"/>
    </row>
    <row r="143" spans="1:3" x14ac:dyDescent="0.25">
      <c r="A143" s="1">
        <v>42758</v>
      </c>
      <c r="B143" s="1">
        <f>YEAR(Calendar[[#This Row],[Date]])</f>
        <v>2017</v>
      </c>
      <c r="C143" s="1"/>
    </row>
    <row r="144" spans="1:3" x14ac:dyDescent="0.25">
      <c r="A144" s="1">
        <v>42759</v>
      </c>
      <c r="B144" s="1">
        <f>YEAR(Calendar[[#This Row],[Date]])</f>
        <v>2017</v>
      </c>
      <c r="C144" s="1"/>
    </row>
    <row r="145" spans="1:3" x14ac:dyDescent="0.25">
      <c r="A145" s="1">
        <v>42760</v>
      </c>
      <c r="B145" s="1">
        <f>YEAR(Calendar[[#This Row],[Date]])</f>
        <v>2017</v>
      </c>
      <c r="C145" s="1"/>
    </row>
    <row r="146" spans="1:3" x14ac:dyDescent="0.25">
      <c r="A146" s="1">
        <v>42761</v>
      </c>
      <c r="B146" s="1">
        <f>YEAR(Calendar[[#This Row],[Date]])</f>
        <v>2017</v>
      </c>
      <c r="C146" s="1"/>
    </row>
    <row r="147" spans="1:3" x14ac:dyDescent="0.25">
      <c r="A147" s="1">
        <v>42762</v>
      </c>
      <c r="B147" s="1">
        <f>YEAR(Calendar[[#This Row],[Date]])</f>
        <v>2017</v>
      </c>
      <c r="C147" s="1"/>
    </row>
    <row r="148" spans="1:3" x14ac:dyDescent="0.25">
      <c r="A148" s="1">
        <v>42763</v>
      </c>
      <c r="B148" s="1">
        <f>YEAR(Calendar[[#This Row],[Date]])</f>
        <v>2017</v>
      </c>
      <c r="C148" s="1"/>
    </row>
    <row r="149" spans="1:3" x14ac:dyDescent="0.25">
      <c r="A149" s="1">
        <v>42764</v>
      </c>
      <c r="B149" s="1">
        <f>YEAR(Calendar[[#This Row],[Date]])</f>
        <v>2017</v>
      </c>
      <c r="C149" s="1"/>
    </row>
    <row r="150" spans="1:3" x14ac:dyDescent="0.25">
      <c r="A150" s="1">
        <v>42765</v>
      </c>
      <c r="B150" s="1">
        <f>YEAR(Calendar[[#This Row],[Date]])</f>
        <v>2017</v>
      </c>
      <c r="C150" s="1"/>
    </row>
    <row r="151" spans="1:3" x14ac:dyDescent="0.25">
      <c r="A151" s="1">
        <v>42766</v>
      </c>
      <c r="B151" s="1">
        <f>YEAR(Calendar[[#This Row],[Date]])</f>
        <v>2017</v>
      </c>
      <c r="C151" s="1"/>
    </row>
    <row r="152" spans="1:3" x14ac:dyDescent="0.25">
      <c r="A152" s="1">
        <v>42767</v>
      </c>
      <c r="B152" s="1">
        <f>YEAR(Calendar[[#This Row],[Date]])</f>
        <v>2017</v>
      </c>
      <c r="C152" s="1"/>
    </row>
    <row r="153" spans="1:3" x14ac:dyDescent="0.25">
      <c r="A153" s="1">
        <v>42768</v>
      </c>
      <c r="B153" s="1">
        <f>YEAR(Calendar[[#This Row],[Date]])</f>
        <v>2017</v>
      </c>
      <c r="C153" s="1"/>
    </row>
    <row r="154" spans="1:3" x14ac:dyDescent="0.25">
      <c r="A154" s="1">
        <v>42769</v>
      </c>
      <c r="B154" s="1">
        <f>YEAR(Calendar[[#This Row],[Date]])</f>
        <v>2017</v>
      </c>
      <c r="C154" s="1"/>
    </row>
    <row r="155" spans="1:3" x14ac:dyDescent="0.25">
      <c r="A155" s="1">
        <v>42770</v>
      </c>
      <c r="B155" s="1">
        <f>YEAR(Calendar[[#This Row],[Date]])</f>
        <v>2017</v>
      </c>
      <c r="C155" s="1"/>
    </row>
    <row r="156" spans="1:3" x14ac:dyDescent="0.25">
      <c r="A156" s="1">
        <v>42771</v>
      </c>
      <c r="B156" s="1">
        <f>YEAR(Calendar[[#This Row],[Date]])</f>
        <v>2017</v>
      </c>
      <c r="C156" s="1"/>
    </row>
    <row r="157" spans="1:3" x14ac:dyDescent="0.25">
      <c r="A157" s="1">
        <v>42772</v>
      </c>
      <c r="B157" s="1">
        <f>YEAR(Calendar[[#This Row],[Date]])</f>
        <v>2017</v>
      </c>
      <c r="C157" s="1"/>
    </row>
    <row r="158" spans="1:3" x14ac:dyDescent="0.25">
      <c r="A158" s="1">
        <v>42773</v>
      </c>
      <c r="B158" s="1">
        <f>YEAR(Calendar[[#This Row],[Date]])</f>
        <v>2017</v>
      </c>
      <c r="C158" s="1"/>
    </row>
    <row r="159" spans="1:3" x14ac:dyDescent="0.25">
      <c r="A159" s="1">
        <v>42774</v>
      </c>
      <c r="B159" s="1">
        <f>YEAR(Calendar[[#This Row],[Date]])</f>
        <v>2017</v>
      </c>
      <c r="C159" s="1"/>
    </row>
    <row r="160" spans="1:3" x14ac:dyDescent="0.25">
      <c r="A160" s="1">
        <v>42775</v>
      </c>
      <c r="B160" s="1">
        <f>YEAR(Calendar[[#This Row],[Date]])</f>
        <v>2017</v>
      </c>
      <c r="C160" s="1"/>
    </row>
    <row r="161" spans="1:3" x14ac:dyDescent="0.25">
      <c r="A161" s="1">
        <v>42776</v>
      </c>
      <c r="B161" s="1">
        <f>YEAR(Calendar[[#This Row],[Date]])</f>
        <v>2017</v>
      </c>
      <c r="C161" s="1"/>
    </row>
    <row r="162" spans="1:3" x14ac:dyDescent="0.25">
      <c r="A162" s="1">
        <v>42777</v>
      </c>
      <c r="B162" s="1">
        <f>YEAR(Calendar[[#This Row],[Date]])</f>
        <v>2017</v>
      </c>
      <c r="C162" s="1"/>
    </row>
    <row r="163" spans="1:3" x14ac:dyDescent="0.25">
      <c r="A163" s="1">
        <v>42778</v>
      </c>
      <c r="B163" s="1">
        <f>YEAR(Calendar[[#This Row],[Date]])</f>
        <v>2017</v>
      </c>
      <c r="C163" s="1"/>
    </row>
    <row r="164" spans="1:3" x14ac:dyDescent="0.25">
      <c r="A164" s="1">
        <v>42779</v>
      </c>
      <c r="B164" s="1">
        <f>YEAR(Calendar[[#This Row],[Date]])</f>
        <v>2017</v>
      </c>
      <c r="C164" s="1"/>
    </row>
    <row r="165" spans="1:3" x14ac:dyDescent="0.25">
      <c r="A165" s="1">
        <v>42780</v>
      </c>
      <c r="B165" s="1">
        <f>YEAR(Calendar[[#This Row],[Date]])</f>
        <v>2017</v>
      </c>
      <c r="C165" s="1"/>
    </row>
    <row r="166" spans="1:3" x14ac:dyDescent="0.25">
      <c r="A166" s="1">
        <v>42781</v>
      </c>
      <c r="B166" s="1">
        <f>YEAR(Calendar[[#This Row],[Date]])</f>
        <v>2017</v>
      </c>
      <c r="C166" s="1"/>
    </row>
    <row r="167" spans="1:3" x14ac:dyDescent="0.25">
      <c r="A167" s="1">
        <v>42782</v>
      </c>
      <c r="B167" s="1">
        <f>YEAR(Calendar[[#This Row],[Date]])</f>
        <v>2017</v>
      </c>
      <c r="C167" s="1"/>
    </row>
    <row r="168" spans="1:3" x14ac:dyDescent="0.25">
      <c r="A168" s="1">
        <v>42783</v>
      </c>
      <c r="B168" s="1">
        <f>YEAR(Calendar[[#This Row],[Date]])</f>
        <v>2017</v>
      </c>
      <c r="C168" s="1"/>
    </row>
    <row r="169" spans="1:3" x14ac:dyDescent="0.25">
      <c r="A169" s="1">
        <v>42784</v>
      </c>
      <c r="B169" s="1">
        <f>YEAR(Calendar[[#This Row],[Date]])</f>
        <v>2017</v>
      </c>
      <c r="C169" s="1"/>
    </row>
    <row r="170" spans="1:3" x14ac:dyDescent="0.25">
      <c r="A170" s="1">
        <v>42785</v>
      </c>
      <c r="B170" s="1">
        <f>YEAR(Calendar[[#This Row],[Date]])</f>
        <v>2017</v>
      </c>
      <c r="C170" s="1"/>
    </row>
    <row r="171" spans="1:3" x14ac:dyDescent="0.25">
      <c r="A171" s="1">
        <v>42786</v>
      </c>
      <c r="B171" s="1">
        <f>YEAR(Calendar[[#This Row],[Date]])</f>
        <v>2017</v>
      </c>
      <c r="C171" s="1"/>
    </row>
    <row r="172" spans="1:3" x14ac:dyDescent="0.25">
      <c r="A172" s="1">
        <v>42787</v>
      </c>
      <c r="B172" s="1">
        <f>YEAR(Calendar[[#This Row],[Date]])</f>
        <v>2017</v>
      </c>
      <c r="C172" s="1"/>
    </row>
    <row r="173" spans="1:3" x14ac:dyDescent="0.25">
      <c r="A173" s="1">
        <v>42788</v>
      </c>
      <c r="B173" s="1">
        <f>YEAR(Calendar[[#This Row],[Date]])</f>
        <v>2017</v>
      </c>
      <c r="C173" s="1"/>
    </row>
    <row r="174" spans="1:3" x14ac:dyDescent="0.25">
      <c r="A174" s="1">
        <v>42789</v>
      </c>
      <c r="B174" s="1">
        <f>YEAR(Calendar[[#This Row],[Date]])</f>
        <v>2017</v>
      </c>
      <c r="C174" s="1"/>
    </row>
    <row r="175" spans="1:3" x14ac:dyDescent="0.25">
      <c r="A175" s="1">
        <v>42790</v>
      </c>
      <c r="B175" s="1">
        <f>YEAR(Calendar[[#This Row],[Date]])</f>
        <v>2017</v>
      </c>
      <c r="C175" s="1"/>
    </row>
    <row r="176" spans="1:3" x14ac:dyDescent="0.25">
      <c r="A176" s="1">
        <v>42791</v>
      </c>
      <c r="B176" s="1">
        <f>YEAR(Calendar[[#This Row],[Date]])</f>
        <v>2017</v>
      </c>
      <c r="C176" s="1"/>
    </row>
    <row r="177" spans="1:3" x14ac:dyDescent="0.25">
      <c r="A177" s="1">
        <v>42792</v>
      </c>
      <c r="B177" s="1">
        <f>YEAR(Calendar[[#This Row],[Date]])</f>
        <v>2017</v>
      </c>
      <c r="C177" s="1"/>
    </row>
    <row r="178" spans="1:3" x14ac:dyDescent="0.25">
      <c r="A178" s="1">
        <v>42793</v>
      </c>
      <c r="B178" s="1">
        <f>YEAR(Calendar[[#This Row],[Date]])</f>
        <v>2017</v>
      </c>
      <c r="C178" s="1"/>
    </row>
    <row r="179" spans="1:3" x14ac:dyDescent="0.25">
      <c r="A179" s="1">
        <v>42794</v>
      </c>
      <c r="B179" s="1">
        <f>YEAR(Calendar[[#This Row],[Date]])</f>
        <v>2017</v>
      </c>
      <c r="C179" s="1"/>
    </row>
    <row r="180" spans="1:3" x14ac:dyDescent="0.25">
      <c r="A180" s="1">
        <v>42795</v>
      </c>
      <c r="B180" s="1">
        <f>YEAR(Calendar[[#This Row],[Date]])</f>
        <v>2017</v>
      </c>
      <c r="C180" s="1"/>
    </row>
    <row r="181" spans="1:3" x14ac:dyDescent="0.25">
      <c r="A181" s="1">
        <v>42796</v>
      </c>
      <c r="B181" s="1">
        <f>YEAR(Calendar[[#This Row],[Date]])</f>
        <v>2017</v>
      </c>
      <c r="C181" s="1"/>
    </row>
    <row r="182" spans="1:3" x14ac:dyDescent="0.25">
      <c r="A182" s="1">
        <v>42797</v>
      </c>
      <c r="B182" s="1">
        <f>YEAR(Calendar[[#This Row],[Date]])</f>
        <v>2017</v>
      </c>
      <c r="C182" s="1"/>
    </row>
    <row r="183" spans="1:3" x14ac:dyDescent="0.25">
      <c r="A183" s="1">
        <v>42798</v>
      </c>
      <c r="B183" s="1">
        <f>YEAR(Calendar[[#This Row],[Date]])</f>
        <v>2017</v>
      </c>
      <c r="C183" s="1"/>
    </row>
    <row r="184" spans="1:3" x14ac:dyDescent="0.25">
      <c r="A184" s="1">
        <v>42799</v>
      </c>
      <c r="B184" s="1">
        <f>YEAR(Calendar[[#This Row],[Date]])</f>
        <v>2017</v>
      </c>
      <c r="C184" s="1"/>
    </row>
    <row r="185" spans="1:3" x14ac:dyDescent="0.25">
      <c r="A185" s="1">
        <v>42800</v>
      </c>
      <c r="B185" s="1">
        <f>YEAR(Calendar[[#This Row],[Date]])</f>
        <v>2017</v>
      </c>
      <c r="C185" s="1"/>
    </row>
    <row r="186" spans="1:3" x14ac:dyDescent="0.25">
      <c r="A186" s="1">
        <v>42801</v>
      </c>
      <c r="B186" s="1">
        <f>YEAR(Calendar[[#This Row],[Date]])</f>
        <v>2017</v>
      </c>
      <c r="C186" s="1"/>
    </row>
    <row r="187" spans="1:3" x14ac:dyDescent="0.25">
      <c r="A187" s="1">
        <v>42802</v>
      </c>
      <c r="B187" s="1">
        <f>YEAR(Calendar[[#This Row],[Date]])</f>
        <v>2017</v>
      </c>
      <c r="C187" s="1"/>
    </row>
    <row r="188" spans="1:3" x14ac:dyDescent="0.25">
      <c r="A188" s="1">
        <v>42803</v>
      </c>
      <c r="B188" s="1">
        <f>YEAR(Calendar[[#This Row],[Date]])</f>
        <v>2017</v>
      </c>
      <c r="C188" s="1"/>
    </row>
    <row r="189" spans="1:3" x14ac:dyDescent="0.25">
      <c r="A189" s="1">
        <v>42804</v>
      </c>
      <c r="B189" s="1">
        <f>YEAR(Calendar[[#This Row],[Date]])</f>
        <v>2017</v>
      </c>
      <c r="C189" s="1"/>
    </row>
    <row r="190" spans="1:3" x14ac:dyDescent="0.25">
      <c r="A190" s="1">
        <v>42805</v>
      </c>
      <c r="B190" s="1">
        <f>YEAR(Calendar[[#This Row],[Date]])</f>
        <v>2017</v>
      </c>
      <c r="C190" s="1"/>
    </row>
    <row r="191" spans="1:3" x14ac:dyDescent="0.25">
      <c r="A191" s="1">
        <v>42806</v>
      </c>
      <c r="B191" s="1">
        <f>YEAR(Calendar[[#This Row],[Date]])</f>
        <v>2017</v>
      </c>
      <c r="C191" s="1"/>
    </row>
    <row r="192" spans="1:3" x14ac:dyDescent="0.25">
      <c r="A192" s="1">
        <v>42807</v>
      </c>
      <c r="B192" s="1">
        <f>YEAR(Calendar[[#This Row],[Date]])</f>
        <v>2017</v>
      </c>
      <c r="C192" s="1"/>
    </row>
    <row r="193" spans="1:3" x14ac:dyDescent="0.25">
      <c r="A193" s="1">
        <v>42808</v>
      </c>
      <c r="B193" s="1">
        <f>YEAR(Calendar[[#This Row],[Date]])</f>
        <v>2017</v>
      </c>
      <c r="C193" s="1"/>
    </row>
    <row r="194" spans="1:3" x14ac:dyDescent="0.25">
      <c r="A194" s="1">
        <v>42809</v>
      </c>
      <c r="B194" s="1">
        <f>YEAR(Calendar[[#This Row],[Date]])</f>
        <v>2017</v>
      </c>
      <c r="C194" s="1"/>
    </row>
    <row r="195" spans="1:3" x14ac:dyDescent="0.25">
      <c r="A195" s="1">
        <v>42810</v>
      </c>
      <c r="B195" s="1">
        <f>YEAR(Calendar[[#This Row],[Date]])</f>
        <v>2017</v>
      </c>
      <c r="C195" s="1"/>
    </row>
    <row r="196" spans="1:3" x14ac:dyDescent="0.25">
      <c r="A196" s="1">
        <v>42811</v>
      </c>
      <c r="B196" s="1">
        <f>YEAR(Calendar[[#This Row],[Date]])</f>
        <v>2017</v>
      </c>
      <c r="C196" s="1"/>
    </row>
    <row r="197" spans="1:3" x14ac:dyDescent="0.25">
      <c r="A197" s="1">
        <v>42812</v>
      </c>
      <c r="B197" s="1">
        <f>YEAR(Calendar[[#This Row],[Date]])</f>
        <v>2017</v>
      </c>
      <c r="C197" s="1"/>
    </row>
    <row r="198" spans="1:3" x14ac:dyDescent="0.25">
      <c r="A198" s="1">
        <v>42813</v>
      </c>
      <c r="B198" s="1">
        <f>YEAR(Calendar[[#This Row],[Date]])</f>
        <v>2017</v>
      </c>
      <c r="C198" s="1"/>
    </row>
    <row r="199" spans="1:3" x14ac:dyDescent="0.25">
      <c r="A199" s="1">
        <v>42814</v>
      </c>
      <c r="B199" s="1">
        <f>YEAR(Calendar[[#This Row],[Date]])</f>
        <v>2017</v>
      </c>
      <c r="C199" s="1"/>
    </row>
    <row r="200" spans="1:3" x14ac:dyDescent="0.25">
      <c r="A200" s="1">
        <v>42815</v>
      </c>
      <c r="B200" s="1">
        <f>YEAR(Calendar[[#This Row],[Date]])</f>
        <v>2017</v>
      </c>
      <c r="C200" s="1"/>
    </row>
    <row r="201" spans="1:3" x14ac:dyDescent="0.25">
      <c r="A201" s="1">
        <v>42816</v>
      </c>
      <c r="B201" s="1">
        <f>YEAR(Calendar[[#This Row],[Date]])</f>
        <v>2017</v>
      </c>
      <c r="C201" s="1"/>
    </row>
    <row r="202" spans="1:3" x14ac:dyDescent="0.25">
      <c r="A202" s="1">
        <v>42817</v>
      </c>
      <c r="B202" s="1">
        <f>YEAR(Calendar[[#This Row],[Date]])</f>
        <v>2017</v>
      </c>
      <c r="C202" s="1"/>
    </row>
    <row r="203" spans="1:3" x14ac:dyDescent="0.25">
      <c r="A203" s="1">
        <v>42818</v>
      </c>
      <c r="B203" s="1">
        <f>YEAR(Calendar[[#This Row],[Date]])</f>
        <v>2017</v>
      </c>
      <c r="C203" s="1"/>
    </row>
    <row r="204" spans="1:3" x14ac:dyDescent="0.25">
      <c r="A204" s="1">
        <v>42819</v>
      </c>
      <c r="B204" s="1">
        <f>YEAR(Calendar[[#This Row],[Date]])</f>
        <v>2017</v>
      </c>
      <c r="C204" s="1"/>
    </row>
    <row r="205" spans="1:3" x14ac:dyDescent="0.25">
      <c r="A205" s="1">
        <v>42820</v>
      </c>
      <c r="B205" s="1">
        <f>YEAR(Calendar[[#This Row],[Date]])</f>
        <v>2017</v>
      </c>
      <c r="C205" s="1"/>
    </row>
    <row r="206" spans="1:3" x14ac:dyDescent="0.25">
      <c r="A206" s="1">
        <v>42821</v>
      </c>
      <c r="B206" s="1">
        <f>YEAR(Calendar[[#This Row],[Date]])</f>
        <v>2017</v>
      </c>
      <c r="C206" s="1"/>
    </row>
    <row r="207" spans="1:3" x14ac:dyDescent="0.25">
      <c r="A207" s="1">
        <v>42822</v>
      </c>
      <c r="B207" s="1">
        <f>YEAR(Calendar[[#This Row],[Date]])</f>
        <v>2017</v>
      </c>
      <c r="C207" s="1"/>
    </row>
    <row r="208" spans="1:3" x14ac:dyDescent="0.25">
      <c r="A208" s="1">
        <v>42823</v>
      </c>
      <c r="B208" s="1">
        <f>YEAR(Calendar[[#This Row],[Date]])</f>
        <v>2017</v>
      </c>
      <c r="C208" s="1"/>
    </row>
    <row r="209" spans="1:3" x14ac:dyDescent="0.25">
      <c r="A209" s="1">
        <v>42824</v>
      </c>
      <c r="B209" s="1">
        <f>YEAR(Calendar[[#This Row],[Date]])</f>
        <v>2017</v>
      </c>
      <c r="C209" s="1"/>
    </row>
    <row r="210" spans="1:3" x14ac:dyDescent="0.25">
      <c r="A210" s="1">
        <v>42825</v>
      </c>
      <c r="B210" s="1">
        <f>YEAR(Calendar[[#This Row],[Date]])</f>
        <v>2017</v>
      </c>
      <c r="C210" s="1"/>
    </row>
    <row r="211" spans="1:3" x14ac:dyDescent="0.25">
      <c r="A211" s="1">
        <v>42826</v>
      </c>
      <c r="B211" s="1">
        <f>YEAR(Calendar[[#This Row],[Date]])</f>
        <v>2017</v>
      </c>
      <c r="C211" s="1"/>
    </row>
    <row r="212" spans="1:3" x14ac:dyDescent="0.25">
      <c r="A212" s="1">
        <v>42827</v>
      </c>
      <c r="B212" s="1">
        <f>YEAR(Calendar[[#This Row],[Date]])</f>
        <v>2017</v>
      </c>
      <c r="C212" s="1"/>
    </row>
    <row r="213" spans="1:3" x14ac:dyDescent="0.25">
      <c r="A213" s="1">
        <v>42828</v>
      </c>
      <c r="B213" s="1">
        <f>YEAR(Calendar[[#This Row],[Date]])</f>
        <v>2017</v>
      </c>
      <c r="C213" s="1"/>
    </row>
    <row r="214" spans="1:3" x14ac:dyDescent="0.25">
      <c r="A214" s="1">
        <v>42829</v>
      </c>
      <c r="B214" s="1">
        <f>YEAR(Calendar[[#This Row],[Date]])</f>
        <v>2017</v>
      </c>
      <c r="C214" s="1"/>
    </row>
    <row r="215" spans="1:3" x14ac:dyDescent="0.25">
      <c r="A215" s="1">
        <v>42830</v>
      </c>
      <c r="B215" s="1">
        <f>YEAR(Calendar[[#This Row],[Date]])</f>
        <v>2017</v>
      </c>
      <c r="C215" s="1"/>
    </row>
    <row r="216" spans="1:3" x14ac:dyDescent="0.25">
      <c r="A216" s="1">
        <v>42831</v>
      </c>
      <c r="B216" s="1">
        <f>YEAR(Calendar[[#This Row],[Date]])</f>
        <v>2017</v>
      </c>
      <c r="C216" s="1"/>
    </row>
    <row r="217" spans="1:3" x14ac:dyDescent="0.25">
      <c r="A217" s="1">
        <v>42832</v>
      </c>
      <c r="B217" s="1">
        <f>YEAR(Calendar[[#This Row],[Date]])</f>
        <v>2017</v>
      </c>
      <c r="C217" s="1"/>
    </row>
    <row r="218" spans="1:3" x14ac:dyDescent="0.25">
      <c r="A218" s="1">
        <v>42833</v>
      </c>
      <c r="B218" s="1">
        <f>YEAR(Calendar[[#This Row],[Date]])</f>
        <v>2017</v>
      </c>
      <c r="C218" s="1"/>
    </row>
    <row r="219" spans="1:3" x14ac:dyDescent="0.25">
      <c r="A219" s="1">
        <v>42834</v>
      </c>
      <c r="B219" s="1">
        <f>YEAR(Calendar[[#This Row],[Date]])</f>
        <v>2017</v>
      </c>
      <c r="C219" s="1"/>
    </row>
    <row r="220" spans="1:3" x14ac:dyDescent="0.25">
      <c r="A220" s="1">
        <v>42835</v>
      </c>
      <c r="B220" s="1">
        <f>YEAR(Calendar[[#This Row],[Date]])</f>
        <v>2017</v>
      </c>
      <c r="C220" s="1"/>
    </row>
    <row r="221" spans="1:3" x14ac:dyDescent="0.25">
      <c r="A221" s="1">
        <v>42836</v>
      </c>
      <c r="B221" s="1">
        <f>YEAR(Calendar[[#This Row],[Date]])</f>
        <v>2017</v>
      </c>
      <c r="C221" s="1"/>
    </row>
    <row r="222" spans="1:3" x14ac:dyDescent="0.25">
      <c r="A222" s="1">
        <v>42837</v>
      </c>
      <c r="B222" s="1">
        <f>YEAR(Calendar[[#This Row],[Date]])</f>
        <v>2017</v>
      </c>
      <c r="C222" s="1"/>
    </row>
    <row r="223" spans="1:3" x14ac:dyDescent="0.25">
      <c r="A223" s="1">
        <v>42838</v>
      </c>
      <c r="B223" s="1">
        <f>YEAR(Calendar[[#This Row],[Date]])</f>
        <v>2017</v>
      </c>
      <c r="C223" s="1"/>
    </row>
    <row r="224" spans="1:3" x14ac:dyDescent="0.25">
      <c r="A224" s="1">
        <v>42839</v>
      </c>
      <c r="B224" s="1">
        <f>YEAR(Calendar[[#This Row],[Date]])</f>
        <v>2017</v>
      </c>
      <c r="C224" s="1"/>
    </row>
    <row r="225" spans="1:3" x14ac:dyDescent="0.25">
      <c r="A225" s="1">
        <v>42840</v>
      </c>
      <c r="B225" s="1">
        <f>YEAR(Calendar[[#This Row],[Date]])</f>
        <v>2017</v>
      </c>
      <c r="C225" s="1"/>
    </row>
    <row r="226" spans="1:3" x14ac:dyDescent="0.25">
      <c r="A226" s="1">
        <v>42841</v>
      </c>
      <c r="B226" s="1">
        <f>YEAR(Calendar[[#This Row],[Date]])</f>
        <v>2017</v>
      </c>
      <c r="C226" s="1"/>
    </row>
    <row r="227" spans="1:3" x14ac:dyDescent="0.25">
      <c r="A227" s="1">
        <v>42842</v>
      </c>
      <c r="B227" s="1">
        <f>YEAR(Calendar[[#This Row],[Date]])</f>
        <v>2017</v>
      </c>
      <c r="C227" s="1"/>
    </row>
    <row r="228" spans="1:3" x14ac:dyDescent="0.25">
      <c r="A228" s="1">
        <v>42843</v>
      </c>
      <c r="B228" s="1">
        <f>YEAR(Calendar[[#This Row],[Date]])</f>
        <v>2017</v>
      </c>
      <c r="C228" s="1"/>
    </row>
    <row r="229" spans="1:3" x14ac:dyDescent="0.25">
      <c r="A229" s="1">
        <v>42844</v>
      </c>
      <c r="B229" s="1">
        <f>YEAR(Calendar[[#This Row],[Date]])</f>
        <v>2017</v>
      </c>
      <c r="C229" s="1"/>
    </row>
    <row r="230" spans="1:3" x14ac:dyDescent="0.25">
      <c r="A230" s="1">
        <v>42845</v>
      </c>
      <c r="B230" s="1">
        <f>YEAR(Calendar[[#This Row],[Date]])</f>
        <v>2017</v>
      </c>
      <c r="C230" s="1"/>
    </row>
    <row r="231" spans="1:3" x14ac:dyDescent="0.25">
      <c r="A231" s="1">
        <v>42846</v>
      </c>
      <c r="B231" s="1">
        <f>YEAR(Calendar[[#This Row],[Date]])</f>
        <v>2017</v>
      </c>
      <c r="C231" s="1"/>
    </row>
    <row r="232" spans="1:3" x14ac:dyDescent="0.25">
      <c r="A232" s="1">
        <v>42847</v>
      </c>
      <c r="B232" s="1">
        <f>YEAR(Calendar[[#This Row],[Date]])</f>
        <v>2017</v>
      </c>
      <c r="C232" s="1"/>
    </row>
    <row r="233" spans="1:3" x14ac:dyDescent="0.25">
      <c r="A233" s="1">
        <v>42848</v>
      </c>
      <c r="B233" s="1">
        <f>YEAR(Calendar[[#This Row],[Date]])</f>
        <v>2017</v>
      </c>
      <c r="C233" s="1"/>
    </row>
    <row r="234" spans="1:3" x14ac:dyDescent="0.25">
      <c r="A234" s="1">
        <v>42849</v>
      </c>
      <c r="B234" s="1">
        <f>YEAR(Calendar[[#This Row],[Date]])</f>
        <v>2017</v>
      </c>
      <c r="C234" s="1"/>
    </row>
    <row r="235" spans="1:3" x14ac:dyDescent="0.25">
      <c r="A235" s="1">
        <v>42850</v>
      </c>
      <c r="B235" s="1">
        <f>YEAR(Calendar[[#This Row],[Date]])</f>
        <v>2017</v>
      </c>
      <c r="C235" s="1"/>
    </row>
    <row r="236" spans="1:3" x14ac:dyDescent="0.25">
      <c r="A236" s="1">
        <v>42851</v>
      </c>
      <c r="B236" s="1">
        <f>YEAR(Calendar[[#This Row],[Date]])</f>
        <v>2017</v>
      </c>
      <c r="C236" s="1"/>
    </row>
    <row r="237" spans="1:3" x14ac:dyDescent="0.25">
      <c r="A237" s="1">
        <v>42852</v>
      </c>
      <c r="B237" s="1">
        <f>YEAR(Calendar[[#This Row],[Date]])</f>
        <v>2017</v>
      </c>
      <c r="C237" s="1"/>
    </row>
    <row r="238" spans="1:3" x14ac:dyDescent="0.25">
      <c r="A238" s="1">
        <v>42853</v>
      </c>
      <c r="B238" s="1">
        <f>YEAR(Calendar[[#This Row],[Date]])</f>
        <v>2017</v>
      </c>
      <c r="C238" s="1"/>
    </row>
    <row r="239" spans="1:3" x14ac:dyDescent="0.25">
      <c r="A239" s="1">
        <v>42854</v>
      </c>
      <c r="B239" s="1">
        <f>YEAR(Calendar[[#This Row],[Date]])</f>
        <v>2017</v>
      </c>
      <c r="C239" s="1"/>
    </row>
    <row r="240" spans="1:3" x14ac:dyDescent="0.25">
      <c r="A240" s="1">
        <v>42855</v>
      </c>
      <c r="B240" s="1">
        <f>YEAR(Calendar[[#This Row],[Date]])</f>
        <v>2017</v>
      </c>
      <c r="C240" s="1"/>
    </row>
    <row r="241" spans="1:3" x14ac:dyDescent="0.25">
      <c r="A241" s="1">
        <v>42856</v>
      </c>
      <c r="B241" s="1">
        <f>YEAR(Calendar[[#This Row],[Date]])</f>
        <v>2017</v>
      </c>
      <c r="C241" s="1"/>
    </row>
    <row r="242" spans="1:3" x14ac:dyDescent="0.25">
      <c r="A242" s="1">
        <v>42857</v>
      </c>
      <c r="B242" s="1">
        <f>YEAR(Calendar[[#This Row],[Date]])</f>
        <v>2017</v>
      </c>
      <c r="C242" s="1"/>
    </row>
    <row r="243" spans="1:3" x14ac:dyDescent="0.25">
      <c r="A243" s="1">
        <v>42858</v>
      </c>
      <c r="B243" s="1">
        <f>YEAR(Calendar[[#This Row],[Date]])</f>
        <v>2017</v>
      </c>
      <c r="C243" s="1"/>
    </row>
    <row r="244" spans="1:3" x14ac:dyDescent="0.25">
      <c r="A244" s="1">
        <v>42859</v>
      </c>
      <c r="B244" s="1">
        <f>YEAR(Calendar[[#This Row],[Date]])</f>
        <v>2017</v>
      </c>
      <c r="C244" s="1"/>
    </row>
    <row r="245" spans="1:3" x14ac:dyDescent="0.25">
      <c r="A245" s="1">
        <v>42860</v>
      </c>
      <c r="B245" s="1">
        <f>YEAR(Calendar[[#This Row],[Date]])</f>
        <v>2017</v>
      </c>
      <c r="C245" s="1"/>
    </row>
    <row r="246" spans="1:3" x14ac:dyDescent="0.25">
      <c r="A246" s="1">
        <v>42861</v>
      </c>
      <c r="B246" s="1">
        <f>YEAR(Calendar[[#This Row],[Date]])</f>
        <v>2017</v>
      </c>
      <c r="C246" s="1"/>
    </row>
    <row r="247" spans="1:3" x14ac:dyDescent="0.25">
      <c r="A247" s="1">
        <v>42862</v>
      </c>
      <c r="B247" s="1">
        <f>YEAR(Calendar[[#This Row],[Date]])</f>
        <v>2017</v>
      </c>
      <c r="C247" s="1"/>
    </row>
    <row r="248" spans="1:3" x14ac:dyDescent="0.25">
      <c r="A248" s="1">
        <v>42863</v>
      </c>
      <c r="B248" s="1">
        <f>YEAR(Calendar[[#This Row],[Date]])</f>
        <v>2017</v>
      </c>
      <c r="C248" s="1"/>
    </row>
    <row r="249" spans="1:3" x14ac:dyDescent="0.25">
      <c r="A249" s="1">
        <v>42864</v>
      </c>
      <c r="B249" s="1">
        <f>YEAR(Calendar[[#This Row],[Date]])</f>
        <v>2017</v>
      </c>
      <c r="C249" s="1"/>
    </row>
    <row r="250" spans="1:3" x14ac:dyDescent="0.25">
      <c r="A250" s="1">
        <v>42865</v>
      </c>
      <c r="B250" s="1">
        <f>YEAR(Calendar[[#This Row],[Date]])</f>
        <v>2017</v>
      </c>
      <c r="C250" s="1"/>
    </row>
    <row r="251" spans="1:3" x14ac:dyDescent="0.25">
      <c r="A251" s="1">
        <v>42866</v>
      </c>
      <c r="B251" s="1">
        <f>YEAR(Calendar[[#This Row],[Date]])</f>
        <v>2017</v>
      </c>
      <c r="C251" s="1"/>
    </row>
    <row r="252" spans="1:3" x14ac:dyDescent="0.25">
      <c r="A252" s="1">
        <v>42867</v>
      </c>
      <c r="B252" s="1">
        <f>YEAR(Calendar[[#This Row],[Date]])</f>
        <v>2017</v>
      </c>
      <c r="C252" s="1"/>
    </row>
    <row r="253" spans="1:3" x14ac:dyDescent="0.25">
      <c r="A253" s="1">
        <v>42868</v>
      </c>
      <c r="B253" s="1">
        <f>YEAR(Calendar[[#This Row],[Date]])</f>
        <v>2017</v>
      </c>
      <c r="C253" s="1"/>
    </row>
    <row r="254" spans="1:3" x14ac:dyDescent="0.25">
      <c r="A254" s="1">
        <v>42869</v>
      </c>
      <c r="B254" s="1">
        <f>YEAR(Calendar[[#This Row],[Date]])</f>
        <v>2017</v>
      </c>
      <c r="C254" s="1"/>
    </row>
    <row r="255" spans="1:3" x14ac:dyDescent="0.25">
      <c r="A255" s="1">
        <v>42870</v>
      </c>
      <c r="B255" s="1">
        <f>YEAR(Calendar[[#This Row],[Date]])</f>
        <v>2017</v>
      </c>
      <c r="C255" s="1"/>
    </row>
    <row r="256" spans="1:3" x14ac:dyDescent="0.25">
      <c r="A256" s="1">
        <v>42871</v>
      </c>
      <c r="B256" s="1">
        <f>YEAR(Calendar[[#This Row],[Date]])</f>
        <v>2017</v>
      </c>
      <c r="C256" s="1"/>
    </row>
    <row r="257" spans="1:3" x14ac:dyDescent="0.25">
      <c r="A257" s="1">
        <v>42872</v>
      </c>
      <c r="B257" s="1">
        <f>YEAR(Calendar[[#This Row],[Date]])</f>
        <v>2017</v>
      </c>
      <c r="C257" s="1"/>
    </row>
    <row r="258" spans="1:3" x14ac:dyDescent="0.25">
      <c r="A258" s="1">
        <v>42873</v>
      </c>
      <c r="B258" s="1">
        <f>YEAR(Calendar[[#This Row],[Date]])</f>
        <v>2017</v>
      </c>
      <c r="C258" s="1"/>
    </row>
    <row r="259" spans="1:3" x14ac:dyDescent="0.25">
      <c r="A259" s="1">
        <v>42874</v>
      </c>
      <c r="B259" s="1">
        <f>YEAR(Calendar[[#This Row],[Date]])</f>
        <v>2017</v>
      </c>
      <c r="C259" s="1"/>
    </row>
    <row r="260" spans="1:3" x14ac:dyDescent="0.25">
      <c r="A260" s="1">
        <v>42875</v>
      </c>
      <c r="B260" s="1">
        <f>YEAR(Calendar[[#This Row],[Date]])</f>
        <v>2017</v>
      </c>
      <c r="C260" s="1"/>
    </row>
    <row r="261" spans="1:3" x14ac:dyDescent="0.25">
      <c r="A261" s="1">
        <v>42876</v>
      </c>
      <c r="B261" s="1">
        <f>YEAR(Calendar[[#This Row],[Date]])</f>
        <v>2017</v>
      </c>
      <c r="C261" s="1"/>
    </row>
    <row r="262" spans="1:3" x14ac:dyDescent="0.25">
      <c r="A262" s="1">
        <v>42877</v>
      </c>
      <c r="B262" s="1">
        <f>YEAR(Calendar[[#This Row],[Date]])</f>
        <v>2017</v>
      </c>
      <c r="C262" s="1"/>
    </row>
    <row r="263" spans="1:3" x14ac:dyDescent="0.25">
      <c r="A263" s="1">
        <v>42878</v>
      </c>
      <c r="B263" s="1">
        <f>YEAR(Calendar[[#This Row],[Date]])</f>
        <v>2017</v>
      </c>
      <c r="C263" s="1"/>
    </row>
    <row r="264" spans="1:3" x14ac:dyDescent="0.25">
      <c r="A264" s="1">
        <v>42879</v>
      </c>
      <c r="B264" s="1">
        <f>YEAR(Calendar[[#This Row],[Date]])</f>
        <v>2017</v>
      </c>
      <c r="C264" s="1"/>
    </row>
    <row r="265" spans="1:3" x14ac:dyDescent="0.25">
      <c r="A265" s="1">
        <v>42880</v>
      </c>
      <c r="B265" s="1">
        <f>YEAR(Calendar[[#This Row],[Date]])</f>
        <v>2017</v>
      </c>
      <c r="C265" s="1"/>
    </row>
    <row r="266" spans="1:3" x14ac:dyDescent="0.25">
      <c r="A266" s="1">
        <v>42881</v>
      </c>
      <c r="B266" s="1">
        <f>YEAR(Calendar[[#This Row],[Date]])</f>
        <v>2017</v>
      </c>
      <c r="C266" s="1"/>
    </row>
    <row r="267" spans="1:3" x14ac:dyDescent="0.25">
      <c r="A267" s="1">
        <v>42882</v>
      </c>
      <c r="B267" s="1">
        <f>YEAR(Calendar[[#This Row],[Date]])</f>
        <v>2017</v>
      </c>
      <c r="C267" s="1"/>
    </row>
    <row r="268" spans="1:3" x14ac:dyDescent="0.25">
      <c r="A268" s="1">
        <v>42883</v>
      </c>
      <c r="B268" s="1">
        <f>YEAR(Calendar[[#This Row],[Date]])</f>
        <v>2017</v>
      </c>
      <c r="C268" s="1"/>
    </row>
    <row r="269" spans="1:3" x14ac:dyDescent="0.25">
      <c r="A269" s="1">
        <v>42884</v>
      </c>
      <c r="B269" s="1">
        <f>YEAR(Calendar[[#This Row],[Date]])</f>
        <v>2017</v>
      </c>
      <c r="C269" s="1"/>
    </row>
    <row r="270" spans="1:3" x14ac:dyDescent="0.25">
      <c r="A270" s="1">
        <v>42885</v>
      </c>
      <c r="B270" s="1">
        <f>YEAR(Calendar[[#This Row],[Date]])</f>
        <v>2017</v>
      </c>
      <c r="C270" s="1"/>
    </row>
    <row r="271" spans="1:3" x14ac:dyDescent="0.25">
      <c r="A271" s="1">
        <v>42886</v>
      </c>
      <c r="B271" s="1">
        <f>YEAR(Calendar[[#This Row],[Date]])</f>
        <v>2017</v>
      </c>
      <c r="C271" s="1"/>
    </row>
    <row r="272" spans="1:3" x14ac:dyDescent="0.25">
      <c r="A272" s="1">
        <v>42887</v>
      </c>
      <c r="B272" s="1">
        <f>YEAR(Calendar[[#This Row],[Date]])</f>
        <v>2017</v>
      </c>
      <c r="C272" s="1"/>
    </row>
    <row r="273" spans="1:3" x14ac:dyDescent="0.25">
      <c r="A273" s="1">
        <v>42888</v>
      </c>
      <c r="B273" s="1">
        <f>YEAR(Calendar[[#This Row],[Date]])</f>
        <v>2017</v>
      </c>
      <c r="C273" s="1"/>
    </row>
    <row r="274" spans="1:3" x14ac:dyDescent="0.25">
      <c r="A274" s="1">
        <v>42889</v>
      </c>
      <c r="B274" s="1">
        <f>YEAR(Calendar[[#This Row],[Date]])</f>
        <v>2017</v>
      </c>
      <c r="C274" s="1"/>
    </row>
    <row r="275" spans="1:3" x14ac:dyDescent="0.25">
      <c r="A275" s="1">
        <v>42890</v>
      </c>
      <c r="B275" s="1">
        <f>YEAR(Calendar[[#This Row],[Date]])</f>
        <v>2017</v>
      </c>
      <c r="C275" s="1"/>
    </row>
    <row r="276" spans="1:3" x14ac:dyDescent="0.25">
      <c r="A276" s="1">
        <v>42891</v>
      </c>
      <c r="B276" s="1">
        <f>YEAR(Calendar[[#This Row],[Date]])</f>
        <v>2017</v>
      </c>
      <c r="C276" s="1"/>
    </row>
    <row r="277" spans="1:3" x14ac:dyDescent="0.25">
      <c r="A277" s="1">
        <v>42892</v>
      </c>
      <c r="B277" s="1">
        <f>YEAR(Calendar[[#This Row],[Date]])</f>
        <v>2017</v>
      </c>
      <c r="C277" s="1"/>
    </row>
    <row r="278" spans="1:3" x14ac:dyDescent="0.25">
      <c r="A278" s="1">
        <v>42893</v>
      </c>
      <c r="B278" s="1">
        <f>YEAR(Calendar[[#This Row],[Date]])</f>
        <v>2017</v>
      </c>
      <c r="C278" s="1"/>
    </row>
    <row r="279" spans="1:3" x14ac:dyDescent="0.25">
      <c r="A279" s="1">
        <v>42894</v>
      </c>
      <c r="B279" s="1">
        <f>YEAR(Calendar[[#This Row],[Date]])</f>
        <v>2017</v>
      </c>
      <c r="C279" s="1"/>
    </row>
    <row r="280" spans="1:3" x14ac:dyDescent="0.25">
      <c r="A280" s="1">
        <v>42895</v>
      </c>
      <c r="B280" s="1">
        <f>YEAR(Calendar[[#This Row],[Date]])</f>
        <v>2017</v>
      </c>
      <c r="C280" s="1"/>
    </row>
    <row r="281" spans="1:3" x14ac:dyDescent="0.25">
      <c r="A281" s="1">
        <v>42896</v>
      </c>
      <c r="B281" s="1">
        <f>YEAR(Calendar[[#This Row],[Date]])</f>
        <v>2017</v>
      </c>
      <c r="C281" s="1"/>
    </row>
    <row r="282" spans="1:3" x14ac:dyDescent="0.25">
      <c r="A282" s="1">
        <v>42897</v>
      </c>
      <c r="B282" s="1">
        <f>YEAR(Calendar[[#This Row],[Date]])</f>
        <v>2017</v>
      </c>
      <c r="C282" s="1"/>
    </row>
    <row r="283" spans="1:3" x14ac:dyDescent="0.25">
      <c r="A283" s="1">
        <v>42898</v>
      </c>
      <c r="B283" s="1">
        <f>YEAR(Calendar[[#This Row],[Date]])</f>
        <v>2017</v>
      </c>
      <c r="C283" s="1"/>
    </row>
    <row r="284" spans="1:3" x14ac:dyDescent="0.25">
      <c r="A284" s="1">
        <v>42899</v>
      </c>
      <c r="B284" s="1">
        <f>YEAR(Calendar[[#This Row],[Date]])</f>
        <v>2017</v>
      </c>
      <c r="C284" s="1"/>
    </row>
    <row r="285" spans="1:3" x14ac:dyDescent="0.25">
      <c r="A285" s="1">
        <v>42900</v>
      </c>
      <c r="B285" s="1">
        <f>YEAR(Calendar[[#This Row],[Date]])</f>
        <v>2017</v>
      </c>
      <c r="C285" s="1"/>
    </row>
    <row r="286" spans="1:3" x14ac:dyDescent="0.25">
      <c r="A286" s="1">
        <v>42901</v>
      </c>
      <c r="B286" s="1">
        <f>YEAR(Calendar[[#This Row],[Date]])</f>
        <v>2017</v>
      </c>
      <c r="C286" s="1"/>
    </row>
    <row r="287" spans="1:3" x14ac:dyDescent="0.25">
      <c r="A287" s="1">
        <v>42902</v>
      </c>
      <c r="B287" s="1">
        <f>YEAR(Calendar[[#This Row],[Date]])</f>
        <v>2017</v>
      </c>
      <c r="C287" s="1"/>
    </row>
    <row r="288" spans="1:3" x14ac:dyDescent="0.25">
      <c r="A288" s="1">
        <v>42903</v>
      </c>
      <c r="B288" s="1">
        <f>YEAR(Calendar[[#This Row],[Date]])</f>
        <v>2017</v>
      </c>
      <c r="C288" s="1"/>
    </row>
    <row r="289" spans="1:3" x14ac:dyDescent="0.25">
      <c r="A289" s="1">
        <v>42904</v>
      </c>
      <c r="B289" s="1">
        <f>YEAR(Calendar[[#This Row],[Date]])</f>
        <v>2017</v>
      </c>
      <c r="C289" s="1"/>
    </row>
    <row r="290" spans="1:3" x14ac:dyDescent="0.25">
      <c r="A290" s="1">
        <v>42905</v>
      </c>
      <c r="B290" s="1">
        <f>YEAR(Calendar[[#This Row],[Date]])</f>
        <v>2017</v>
      </c>
      <c r="C290" s="1"/>
    </row>
    <row r="291" spans="1:3" x14ac:dyDescent="0.25">
      <c r="A291" s="1">
        <v>42906</v>
      </c>
      <c r="B291" s="1">
        <f>YEAR(Calendar[[#This Row],[Date]])</f>
        <v>2017</v>
      </c>
      <c r="C291" s="1"/>
    </row>
    <row r="292" spans="1:3" x14ac:dyDescent="0.25">
      <c r="A292" s="1">
        <v>42907</v>
      </c>
      <c r="B292" s="1">
        <f>YEAR(Calendar[[#This Row],[Date]])</f>
        <v>2017</v>
      </c>
      <c r="C292" s="1"/>
    </row>
    <row r="293" spans="1:3" x14ac:dyDescent="0.25">
      <c r="A293" s="1">
        <v>42908</v>
      </c>
      <c r="B293" s="1">
        <f>YEAR(Calendar[[#This Row],[Date]])</f>
        <v>2017</v>
      </c>
      <c r="C293" s="1"/>
    </row>
    <row r="294" spans="1:3" x14ac:dyDescent="0.25">
      <c r="A294" s="1">
        <v>42909</v>
      </c>
      <c r="B294" s="1">
        <f>YEAR(Calendar[[#This Row],[Date]])</f>
        <v>2017</v>
      </c>
      <c r="C294" s="1"/>
    </row>
    <row r="295" spans="1:3" x14ac:dyDescent="0.25">
      <c r="A295" s="1">
        <v>42910</v>
      </c>
      <c r="B295" s="1">
        <f>YEAR(Calendar[[#This Row],[Date]])</f>
        <v>2017</v>
      </c>
      <c r="C295" s="1"/>
    </row>
    <row r="296" spans="1:3" x14ac:dyDescent="0.25">
      <c r="A296" s="1">
        <v>42911</v>
      </c>
      <c r="B296" s="1">
        <f>YEAR(Calendar[[#This Row],[Date]])</f>
        <v>2017</v>
      </c>
      <c r="C296" s="1"/>
    </row>
    <row r="297" spans="1:3" x14ac:dyDescent="0.25">
      <c r="A297" s="1">
        <v>42912</v>
      </c>
      <c r="B297" s="1">
        <f>YEAR(Calendar[[#This Row],[Date]])</f>
        <v>2017</v>
      </c>
      <c r="C297" s="1"/>
    </row>
    <row r="298" spans="1:3" x14ac:dyDescent="0.25">
      <c r="A298" s="1">
        <v>42913</v>
      </c>
      <c r="B298" s="1">
        <f>YEAR(Calendar[[#This Row],[Date]])</f>
        <v>2017</v>
      </c>
      <c r="C298" s="1"/>
    </row>
    <row r="299" spans="1:3" x14ac:dyDescent="0.25">
      <c r="A299" s="1">
        <v>42914</v>
      </c>
      <c r="B299" s="1">
        <f>YEAR(Calendar[[#This Row],[Date]])</f>
        <v>2017</v>
      </c>
      <c r="C299" s="1"/>
    </row>
    <row r="300" spans="1:3" x14ac:dyDescent="0.25">
      <c r="A300" s="1">
        <v>42915</v>
      </c>
      <c r="B300" s="1">
        <f>YEAR(Calendar[[#This Row],[Date]])</f>
        <v>2017</v>
      </c>
      <c r="C300" s="1"/>
    </row>
    <row r="301" spans="1:3" x14ac:dyDescent="0.25">
      <c r="A301" s="1">
        <v>42916</v>
      </c>
      <c r="B301" s="1">
        <f>YEAR(Calendar[[#This Row],[Date]])</f>
        <v>2017</v>
      </c>
      <c r="C301" s="1"/>
    </row>
    <row r="302" spans="1:3" x14ac:dyDescent="0.25">
      <c r="A302" s="1">
        <v>42917</v>
      </c>
      <c r="B302" s="1">
        <f>YEAR(Calendar[[#This Row],[Date]])</f>
        <v>2017</v>
      </c>
      <c r="C302" s="1"/>
    </row>
    <row r="303" spans="1:3" x14ac:dyDescent="0.25">
      <c r="A303" s="1">
        <v>42918</v>
      </c>
      <c r="B303" s="1">
        <f>YEAR(Calendar[[#This Row],[Date]])</f>
        <v>2017</v>
      </c>
      <c r="C303" s="1"/>
    </row>
    <row r="304" spans="1:3" x14ac:dyDescent="0.25">
      <c r="A304" s="1">
        <v>42919</v>
      </c>
      <c r="B304" s="1">
        <f>YEAR(Calendar[[#This Row],[Date]])</f>
        <v>2017</v>
      </c>
      <c r="C304" s="1"/>
    </row>
    <row r="305" spans="1:3" x14ac:dyDescent="0.25">
      <c r="A305" s="1">
        <v>42920</v>
      </c>
      <c r="B305" s="1">
        <f>YEAR(Calendar[[#This Row],[Date]])</f>
        <v>2017</v>
      </c>
      <c r="C305" s="1"/>
    </row>
    <row r="306" spans="1:3" x14ac:dyDescent="0.25">
      <c r="A306" s="1">
        <v>42921</v>
      </c>
      <c r="B306" s="1">
        <f>YEAR(Calendar[[#This Row],[Date]])</f>
        <v>2017</v>
      </c>
      <c r="C306" s="1"/>
    </row>
    <row r="307" spans="1:3" x14ac:dyDescent="0.25">
      <c r="A307" s="1">
        <v>42922</v>
      </c>
      <c r="B307" s="1">
        <f>YEAR(Calendar[[#This Row],[Date]])</f>
        <v>2017</v>
      </c>
      <c r="C307" s="1"/>
    </row>
    <row r="308" spans="1:3" x14ac:dyDescent="0.25">
      <c r="A308" s="1">
        <v>42923</v>
      </c>
      <c r="B308" s="1">
        <f>YEAR(Calendar[[#This Row],[Date]])</f>
        <v>2017</v>
      </c>
      <c r="C308" s="1"/>
    </row>
    <row r="309" spans="1:3" x14ac:dyDescent="0.25">
      <c r="A309" s="1">
        <v>42924</v>
      </c>
      <c r="B309" s="1">
        <f>YEAR(Calendar[[#This Row],[Date]])</f>
        <v>2017</v>
      </c>
      <c r="C309" s="1"/>
    </row>
    <row r="310" spans="1:3" x14ac:dyDescent="0.25">
      <c r="A310" s="1">
        <v>42925</v>
      </c>
      <c r="B310" s="1">
        <f>YEAR(Calendar[[#This Row],[Date]])</f>
        <v>2017</v>
      </c>
      <c r="C310" s="1"/>
    </row>
    <row r="311" spans="1:3" x14ac:dyDescent="0.25">
      <c r="A311" s="1">
        <v>42926</v>
      </c>
      <c r="B311" s="1">
        <f>YEAR(Calendar[[#This Row],[Date]])</f>
        <v>2017</v>
      </c>
      <c r="C311" s="1"/>
    </row>
    <row r="312" spans="1:3" x14ac:dyDescent="0.25">
      <c r="A312" s="1">
        <v>42927</v>
      </c>
      <c r="B312" s="1">
        <f>YEAR(Calendar[[#This Row],[Date]])</f>
        <v>2017</v>
      </c>
      <c r="C312" s="1"/>
    </row>
    <row r="313" spans="1:3" x14ac:dyDescent="0.25">
      <c r="A313" s="1">
        <v>42928</v>
      </c>
      <c r="B313" s="1">
        <f>YEAR(Calendar[[#This Row],[Date]])</f>
        <v>2017</v>
      </c>
      <c r="C313" s="1"/>
    </row>
    <row r="314" spans="1:3" x14ac:dyDescent="0.25">
      <c r="A314" s="1">
        <v>42929</v>
      </c>
      <c r="B314" s="1">
        <f>YEAR(Calendar[[#This Row],[Date]])</f>
        <v>2017</v>
      </c>
      <c r="C314" s="1"/>
    </row>
    <row r="315" spans="1:3" x14ac:dyDescent="0.25">
      <c r="A315" s="1">
        <v>42930</v>
      </c>
      <c r="B315" s="1">
        <f>YEAR(Calendar[[#This Row],[Date]])</f>
        <v>2017</v>
      </c>
      <c r="C315" s="1"/>
    </row>
    <row r="316" spans="1:3" x14ac:dyDescent="0.25">
      <c r="A316" s="1">
        <v>42931</v>
      </c>
      <c r="B316" s="1">
        <f>YEAR(Calendar[[#This Row],[Date]])</f>
        <v>2017</v>
      </c>
      <c r="C316" s="1"/>
    </row>
    <row r="317" spans="1:3" x14ac:dyDescent="0.25">
      <c r="A317" s="1">
        <v>42932</v>
      </c>
      <c r="B317" s="1">
        <f>YEAR(Calendar[[#This Row],[Date]])</f>
        <v>2017</v>
      </c>
      <c r="C317" s="1"/>
    </row>
    <row r="318" spans="1:3" x14ac:dyDescent="0.25">
      <c r="A318" s="1">
        <v>42933</v>
      </c>
      <c r="B318" s="1">
        <f>YEAR(Calendar[[#This Row],[Date]])</f>
        <v>2017</v>
      </c>
      <c r="C318" s="1"/>
    </row>
    <row r="319" spans="1:3" x14ac:dyDescent="0.25">
      <c r="A319" s="1">
        <v>42934</v>
      </c>
      <c r="B319" s="1">
        <f>YEAR(Calendar[[#This Row],[Date]])</f>
        <v>2017</v>
      </c>
      <c r="C319" s="1"/>
    </row>
    <row r="320" spans="1:3" x14ac:dyDescent="0.25">
      <c r="A320" s="1">
        <v>42935</v>
      </c>
      <c r="B320" s="1">
        <f>YEAR(Calendar[[#This Row],[Date]])</f>
        <v>2017</v>
      </c>
      <c r="C320" s="1"/>
    </row>
    <row r="321" spans="1:3" x14ac:dyDescent="0.25">
      <c r="A321" s="1">
        <v>42936</v>
      </c>
      <c r="B321" s="1">
        <f>YEAR(Calendar[[#This Row],[Date]])</f>
        <v>2017</v>
      </c>
      <c r="C321" s="1"/>
    </row>
    <row r="322" spans="1:3" x14ac:dyDescent="0.25">
      <c r="A322" s="1">
        <v>42937</v>
      </c>
      <c r="B322" s="1">
        <f>YEAR(Calendar[[#This Row],[Date]])</f>
        <v>2017</v>
      </c>
      <c r="C322" s="1"/>
    </row>
    <row r="323" spans="1:3" x14ac:dyDescent="0.25">
      <c r="A323" s="1">
        <v>42938</v>
      </c>
      <c r="B323" s="1">
        <f>YEAR(Calendar[[#This Row],[Date]])</f>
        <v>2017</v>
      </c>
      <c r="C323" s="1"/>
    </row>
    <row r="324" spans="1:3" x14ac:dyDescent="0.25">
      <c r="A324" s="1">
        <v>42939</v>
      </c>
      <c r="B324" s="1">
        <f>YEAR(Calendar[[#This Row],[Date]])</f>
        <v>2017</v>
      </c>
      <c r="C324" s="1"/>
    </row>
    <row r="325" spans="1:3" x14ac:dyDescent="0.25">
      <c r="A325" s="1">
        <v>42940</v>
      </c>
      <c r="B325" s="1">
        <f>YEAR(Calendar[[#This Row],[Date]])</f>
        <v>2017</v>
      </c>
      <c r="C325" s="1"/>
    </row>
    <row r="326" spans="1:3" x14ac:dyDescent="0.25">
      <c r="A326" s="1">
        <v>42941</v>
      </c>
      <c r="B326" s="1">
        <f>YEAR(Calendar[[#This Row],[Date]])</f>
        <v>2017</v>
      </c>
      <c r="C326" s="1"/>
    </row>
    <row r="327" spans="1:3" x14ac:dyDescent="0.25">
      <c r="A327" s="1">
        <v>42942</v>
      </c>
      <c r="B327" s="1">
        <f>YEAR(Calendar[[#This Row],[Date]])</f>
        <v>2017</v>
      </c>
      <c r="C327" s="1"/>
    </row>
    <row r="328" spans="1:3" x14ac:dyDescent="0.25">
      <c r="A328" s="1">
        <v>42943</v>
      </c>
      <c r="B328" s="1">
        <f>YEAR(Calendar[[#This Row],[Date]])</f>
        <v>2017</v>
      </c>
      <c r="C328" s="1"/>
    </row>
    <row r="329" spans="1:3" x14ac:dyDescent="0.25">
      <c r="A329" s="1">
        <v>42944</v>
      </c>
      <c r="B329" s="1">
        <f>YEAR(Calendar[[#This Row],[Date]])</f>
        <v>2017</v>
      </c>
      <c r="C329" s="1"/>
    </row>
    <row r="330" spans="1:3" x14ac:dyDescent="0.25">
      <c r="A330" s="1">
        <v>42945</v>
      </c>
      <c r="B330" s="1">
        <f>YEAR(Calendar[[#This Row],[Date]])</f>
        <v>2017</v>
      </c>
      <c r="C330" s="1"/>
    </row>
    <row r="331" spans="1:3" x14ac:dyDescent="0.25">
      <c r="A331" s="1">
        <v>42946</v>
      </c>
      <c r="B331" s="1">
        <f>YEAR(Calendar[[#This Row],[Date]])</f>
        <v>2017</v>
      </c>
      <c r="C331" s="1"/>
    </row>
    <row r="332" spans="1:3" x14ac:dyDescent="0.25">
      <c r="A332" s="1">
        <v>42947</v>
      </c>
      <c r="B332" s="1">
        <f>YEAR(Calendar[[#This Row],[Date]])</f>
        <v>2017</v>
      </c>
      <c r="C332" s="1"/>
    </row>
    <row r="333" spans="1:3" x14ac:dyDescent="0.25">
      <c r="A333" s="1">
        <v>42948</v>
      </c>
      <c r="B333" s="1">
        <f>YEAR(Calendar[[#This Row],[Date]])</f>
        <v>2017</v>
      </c>
      <c r="C333" s="1"/>
    </row>
    <row r="334" spans="1:3" x14ac:dyDescent="0.25">
      <c r="A334" s="1">
        <v>42949</v>
      </c>
      <c r="B334" s="1">
        <f>YEAR(Calendar[[#This Row],[Date]])</f>
        <v>2017</v>
      </c>
      <c r="C334" s="1"/>
    </row>
    <row r="335" spans="1:3" x14ac:dyDescent="0.25">
      <c r="A335" s="1">
        <v>42950</v>
      </c>
      <c r="B335" s="1">
        <f>YEAR(Calendar[[#This Row],[Date]])</f>
        <v>2017</v>
      </c>
      <c r="C335" s="1"/>
    </row>
    <row r="336" spans="1:3" x14ac:dyDescent="0.25">
      <c r="A336" s="1">
        <v>42951</v>
      </c>
      <c r="B336" s="1">
        <f>YEAR(Calendar[[#This Row],[Date]])</f>
        <v>2017</v>
      </c>
      <c r="C336" s="1"/>
    </row>
    <row r="337" spans="1:3" x14ac:dyDescent="0.25">
      <c r="A337" s="1">
        <v>42952</v>
      </c>
      <c r="B337" s="1">
        <f>YEAR(Calendar[[#This Row],[Date]])</f>
        <v>2017</v>
      </c>
      <c r="C337" s="1"/>
    </row>
    <row r="338" spans="1:3" x14ac:dyDescent="0.25">
      <c r="A338" s="1">
        <v>42953</v>
      </c>
      <c r="B338" s="1">
        <f>YEAR(Calendar[[#This Row],[Date]])</f>
        <v>2017</v>
      </c>
      <c r="C338" s="1"/>
    </row>
    <row r="339" spans="1:3" x14ac:dyDescent="0.25">
      <c r="A339" s="1">
        <v>42954</v>
      </c>
      <c r="B339" s="1">
        <f>YEAR(Calendar[[#This Row],[Date]])</f>
        <v>2017</v>
      </c>
      <c r="C339" s="1"/>
    </row>
    <row r="340" spans="1:3" x14ac:dyDescent="0.25">
      <c r="A340" s="1">
        <v>42955</v>
      </c>
      <c r="B340" s="1">
        <f>YEAR(Calendar[[#This Row],[Date]])</f>
        <v>2017</v>
      </c>
      <c r="C340" s="1"/>
    </row>
    <row r="341" spans="1:3" x14ac:dyDescent="0.25">
      <c r="A341" s="1">
        <v>42956</v>
      </c>
      <c r="B341" s="1">
        <f>YEAR(Calendar[[#This Row],[Date]])</f>
        <v>2017</v>
      </c>
      <c r="C341" s="1"/>
    </row>
    <row r="342" spans="1:3" x14ac:dyDescent="0.25">
      <c r="A342" s="1">
        <v>42957</v>
      </c>
      <c r="B342" s="1">
        <f>YEAR(Calendar[[#This Row],[Date]])</f>
        <v>2017</v>
      </c>
      <c r="C342" s="1"/>
    </row>
    <row r="343" spans="1:3" x14ac:dyDescent="0.25">
      <c r="A343" s="1">
        <v>42958</v>
      </c>
      <c r="B343" s="1">
        <f>YEAR(Calendar[[#This Row],[Date]])</f>
        <v>2017</v>
      </c>
      <c r="C343" s="1"/>
    </row>
    <row r="344" spans="1:3" x14ac:dyDescent="0.25">
      <c r="A344" s="1">
        <v>42959</v>
      </c>
      <c r="B344" s="1">
        <f>YEAR(Calendar[[#This Row],[Date]])</f>
        <v>2017</v>
      </c>
      <c r="C344" s="1"/>
    </row>
    <row r="345" spans="1:3" x14ac:dyDescent="0.25">
      <c r="A345" s="1">
        <v>42960</v>
      </c>
      <c r="B345" s="1">
        <f>YEAR(Calendar[[#This Row],[Date]])</f>
        <v>2017</v>
      </c>
      <c r="C345" s="1"/>
    </row>
    <row r="346" spans="1:3" x14ac:dyDescent="0.25">
      <c r="A346" s="1">
        <v>42961</v>
      </c>
      <c r="B346" s="1">
        <f>YEAR(Calendar[[#This Row],[Date]])</f>
        <v>2017</v>
      </c>
      <c r="C346" s="1"/>
    </row>
    <row r="347" spans="1:3" x14ac:dyDescent="0.25">
      <c r="A347" s="1">
        <v>42962</v>
      </c>
      <c r="B347" s="1">
        <f>YEAR(Calendar[[#This Row],[Date]])</f>
        <v>2017</v>
      </c>
      <c r="C347" s="1"/>
    </row>
    <row r="348" spans="1:3" x14ac:dyDescent="0.25">
      <c r="A348" s="1">
        <v>42963</v>
      </c>
      <c r="B348" s="1">
        <f>YEAR(Calendar[[#This Row],[Date]])</f>
        <v>2017</v>
      </c>
      <c r="C348" s="1"/>
    </row>
    <row r="349" spans="1:3" x14ac:dyDescent="0.25">
      <c r="A349" s="1">
        <v>42964</v>
      </c>
      <c r="B349" s="1">
        <f>YEAR(Calendar[[#This Row],[Date]])</f>
        <v>2017</v>
      </c>
      <c r="C349" s="1"/>
    </row>
    <row r="350" spans="1:3" x14ac:dyDescent="0.25">
      <c r="A350" s="1">
        <v>42965</v>
      </c>
      <c r="B350" s="1">
        <f>YEAR(Calendar[[#This Row],[Date]])</f>
        <v>2017</v>
      </c>
      <c r="C350" s="1"/>
    </row>
    <row r="351" spans="1:3" x14ac:dyDescent="0.25">
      <c r="A351" s="1">
        <v>42966</v>
      </c>
      <c r="B351" s="1">
        <f>YEAR(Calendar[[#This Row],[Date]])</f>
        <v>2017</v>
      </c>
      <c r="C351" s="1"/>
    </row>
    <row r="352" spans="1:3" x14ac:dyDescent="0.25">
      <c r="A352" s="1">
        <v>42967</v>
      </c>
      <c r="B352" s="1">
        <f>YEAR(Calendar[[#This Row],[Date]])</f>
        <v>2017</v>
      </c>
      <c r="C352" s="1"/>
    </row>
    <row r="353" spans="1:3" x14ac:dyDescent="0.25">
      <c r="A353" s="1">
        <v>42968</v>
      </c>
      <c r="B353" s="1">
        <f>YEAR(Calendar[[#This Row],[Date]])</f>
        <v>2017</v>
      </c>
      <c r="C353" s="1"/>
    </row>
    <row r="354" spans="1:3" x14ac:dyDescent="0.25">
      <c r="A354" s="1">
        <v>42969</v>
      </c>
      <c r="B354" s="1">
        <f>YEAR(Calendar[[#This Row],[Date]])</f>
        <v>2017</v>
      </c>
      <c r="C354" s="1"/>
    </row>
    <row r="355" spans="1:3" x14ac:dyDescent="0.25">
      <c r="A355" s="1">
        <v>42970</v>
      </c>
      <c r="B355" s="1">
        <f>YEAR(Calendar[[#This Row],[Date]])</f>
        <v>2017</v>
      </c>
      <c r="C355" s="1"/>
    </row>
    <row r="356" spans="1:3" x14ac:dyDescent="0.25">
      <c r="A356" s="1">
        <v>42971</v>
      </c>
      <c r="B356" s="1">
        <f>YEAR(Calendar[[#This Row],[Date]])</f>
        <v>2017</v>
      </c>
      <c r="C356" s="1"/>
    </row>
    <row r="357" spans="1:3" x14ac:dyDescent="0.25">
      <c r="A357" s="1">
        <v>42972</v>
      </c>
      <c r="B357" s="1">
        <f>YEAR(Calendar[[#This Row],[Date]])</f>
        <v>2017</v>
      </c>
      <c r="C357" s="1"/>
    </row>
    <row r="358" spans="1:3" x14ac:dyDescent="0.25">
      <c r="A358" s="1">
        <v>42973</v>
      </c>
      <c r="B358" s="1">
        <f>YEAR(Calendar[[#This Row],[Date]])</f>
        <v>2017</v>
      </c>
      <c r="C358" s="1"/>
    </row>
    <row r="359" spans="1:3" x14ac:dyDescent="0.25">
      <c r="A359" s="1">
        <v>42974</v>
      </c>
      <c r="B359" s="1">
        <f>YEAR(Calendar[[#This Row],[Date]])</f>
        <v>2017</v>
      </c>
      <c r="C359" s="1"/>
    </row>
    <row r="360" spans="1:3" x14ac:dyDescent="0.25">
      <c r="A360" s="1">
        <v>42975</v>
      </c>
      <c r="B360" s="1">
        <f>YEAR(Calendar[[#This Row],[Date]])</f>
        <v>2017</v>
      </c>
      <c r="C360" s="1"/>
    </row>
    <row r="361" spans="1:3" x14ac:dyDescent="0.25">
      <c r="A361" s="1">
        <v>42976</v>
      </c>
      <c r="B361" s="1">
        <f>YEAR(Calendar[[#This Row],[Date]])</f>
        <v>2017</v>
      </c>
      <c r="C361" s="1"/>
    </row>
    <row r="362" spans="1:3" x14ac:dyDescent="0.25">
      <c r="A362" s="1">
        <v>42977</v>
      </c>
      <c r="B362" s="1">
        <f>YEAR(Calendar[[#This Row],[Date]])</f>
        <v>2017</v>
      </c>
      <c r="C362" s="1"/>
    </row>
    <row r="363" spans="1:3" x14ac:dyDescent="0.25">
      <c r="A363" s="1">
        <v>42978</v>
      </c>
      <c r="B363" s="1">
        <f>YEAR(Calendar[[#This Row],[Date]])</f>
        <v>2017</v>
      </c>
      <c r="C363" s="1"/>
    </row>
    <row r="364" spans="1:3" x14ac:dyDescent="0.25">
      <c r="A364" s="1">
        <v>42979</v>
      </c>
      <c r="B364" s="1">
        <f>YEAR(Calendar[[#This Row],[Date]])</f>
        <v>2017</v>
      </c>
      <c r="C364" s="1"/>
    </row>
    <row r="365" spans="1:3" x14ac:dyDescent="0.25">
      <c r="A365" s="1">
        <v>42980</v>
      </c>
      <c r="B365" s="1">
        <f>YEAR(Calendar[[#This Row],[Date]])</f>
        <v>2017</v>
      </c>
      <c r="C365" s="1"/>
    </row>
    <row r="366" spans="1:3" x14ac:dyDescent="0.25">
      <c r="A366" s="1">
        <v>42981</v>
      </c>
      <c r="B366" s="1">
        <f>YEAR(Calendar[[#This Row],[Date]])</f>
        <v>2017</v>
      </c>
      <c r="C366" s="1"/>
    </row>
    <row r="367" spans="1:3" x14ac:dyDescent="0.25">
      <c r="A367" s="1">
        <v>42982</v>
      </c>
      <c r="B367" s="1">
        <f>YEAR(Calendar[[#This Row],[Date]])</f>
        <v>2017</v>
      </c>
      <c r="C367" s="1"/>
    </row>
    <row r="368" spans="1:3" x14ac:dyDescent="0.25">
      <c r="A368" s="1">
        <v>42983</v>
      </c>
      <c r="B368" s="1">
        <f>YEAR(Calendar[[#This Row],[Date]])</f>
        <v>2017</v>
      </c>
      <c r="C368" s="1"/>
    </row>
    <row r="369" spans="1:3" x14ac:dyDescent="0.25">
      <c r="A369" s="1">
        <v>42984</v>
      </c>
      <c r="B369" s="1">
        <f>YEAR(Calendar[[#This Row],[Date]])</f>
        <v>2017</v>
      </c>
      <c r="C369" s="1"/>
    </row>
    <row r="370" spans="1:3" x14ac:dyDescent="0.25">
      <c r="A370" s="1">
        <v>42985</v>
      </c>
      <c r="B370" s="1">
        <f>YEAR(Calendar[[#This Row],[Date]])</f>
        <v>2017</v>
      </c>
      <c r="C370" s="1"/>
    </row>
    <row r="371" spans="1:3" x14ac:dyDescent="0.25">
      <c r="A371" s="1">
        <v>42986</v>
      </c>
      <c r="B371" s="1">
        <f>YEAR(Calendar[[#This Row],[Date]])</f>
        <v>2017</v>
      </c>
      <c r="C371" s="1"/>
    </row>
    <row r="372" spans="1:3" x14ac:dyDescent="0.25">
      <c r="A372" s="1">
        <v>42987</v>
      </c>
      <c r="B372" s="1">
        <f>YEAR(Calendar[[#This Row],[Date]])</f>
        <v>2017</v>
      </c>
      <c r="C372" s="1"/>
    </row>
    <row r="373" spans="1:3" x14ac:dyDescent="0.25">
      <c r="A373" s="1">
        <v>42988</v>
      </c>
      <c r="B373" s="1">
        <f>YEAR(Calendar[[#This Row],[Date]])</f>
        <v>2017</v>
      </c>
      <c r="C373" s="1"/>
    </row>
    <row r="374" spans="1:3" x14ac:dyDescent="0.25">
      <c r="A374" s="1">
        <v>42989</v>
      </c>
      <c r="B374" s="1">
        <f>YEAR(Calendar[[#This Row],[Date]])</f>
        <v>2017</v>
      </c>
      <c r="C374" s="1"/>
    </row>
    <row r="375" spans="1:3" x14ac:dyDescent="0.25">
      <c r="A375" s="1">
        <v>42990</v>
      </c>
      <c r="B375" s="1">
        <f>YEAR(Calendar[[#This Row],[Date]])</f>
        <v>2017</v>
      </c>
      <c r="C375" s="1"/>
    </row>
    <row r="376" spans="1:3" x14ac:dyDescent="0.25">
      <c r="A376" s="1">
        <v>42991</v>
      </c>
      <c r="B376" s="1">
        <f>YEAR(Calendar[[#This Row],[Date]])</f>
        <v>2017</v>
      </c>
      <c r="C376" s="1"/>
    </row>
    <row r="377" spans="1:3" x14ac:dyDescent="0.25">
      <c r="A377" s="1">
        <v>42992</v>
      </c>
      <c r="B377" s="1">
        <f>YEAR(Calendar[[#This Row],[Date]])</f>
        <v>2017</v>
      </c>
      <c r="C377" s="1"/>
    </row>
    <row r="378" spans="1:3" x14ac:dyDescent="0.25">
      <c r="A378" s="1">
        <v>42993</v>
      </c>
      <c r="B378" s="1">
        <f>YEAR(Calendar[[#This Row],[Date]])</f>
        <v>2017</v>
      </c>
      <c r="C378" s="1"/>
    </row>
    <row r="379" spans="1:3" x14ac:dyDescent="0.25">
      <c r="A379" s="1">
        <v>42994</v>
      </c>
      <c r="B379" s="1">
        <f>YEAR(Calendar[[#This Row],[Date]])</f>
        <v>2017</v>
      </c>
      <c r="C379" s="1"/>
    </row>
    <row r="380" spans="1:3" x14ac:dyDescent="0.25">
      <c r="A380" s="1">
        <v>42995</v>
      </c>
      <c r="B380" s="1">
        <f>YEAR(Calendar[[#This Row],[Date]])</f>
        <v>2017</v>
      </c>
      <c r="C380" s="1"/>
    </row>
    <row r="381" spans="1:3" x14ac:dyDescent="0.25">
      <c r="A381" s="1">
        <v>42996</v>
      </c>
      <c r="B381" s="1">
        <f>YEAR(Calendar[[#This Row],[Date]])</f>
        <v>2017</v>
      </c>
      <c r="C381" s="1"/>
    </row>
    <row r="382" spans="1:3" x14ac:dyDescent="0.25">
      <c r="A382" s="1">
        <v>42997</v>
      </c>
      <c r="B382" s="1">
        <f>YEAR(Calendar[[#This Row],[Date]])</f>
        <v>2017</v>
      </c>
      <c r="C382" s="1"/>
    </row>
    <row r="383" spans="1:3" x14ac:dyDescent="0.25">
      <c r="A383" s="1">
        <v>42998</v>
      </c>
      <c r="B383" s="1">
        <f>YEAR(Calendar[[#This Row],[Date]])</f>
        <v>2017</v>
      </c>
      <c r="C383" s="1"/>
    </row>
    <row r="384" spans="1:3" x14ac:dyDescent="0.25">
      <c r="A384" s="1">
        <v>42999</v>
      </c>
      <c r="B384" s="1">
        <f>YEAR(Calendar[[#This Row],[Date]])</f>
        <v>2017</v>
      </c>
      <c r="C384" s="1"/>
    </row>
    <row r="385" spans="1:3" x14ac:dyDescent="0.25">
      <c r="A385" s="1">
        <v>43000</v>
      </c>
      <c r="B385" s="1">
        <f>YEAR(Calendar[[#This Row],[Date]])</f>
        <v>2017</v>
      </c>
      <c r="C385" s="1"/>
    </row>
    <row r="386" spans="1:3" x14ac:dyDescent="0.25">
      <c r="A386" s="1">
        <v>43001</v>
      </c>
      <c r="B386" s="1">
        <f>YEAR(Calendar[[#This Row],[Date]])</f>
        <v>2017</v>
      </c>
      <c r="C386" s="1"/>
    </row>
    <row r="387" spans="1:3" x14ac:dyDescent="0.25">
      <c r="A387" s="1">
        <v>43002</v>
      </c>
      <c r="B387" s="1">
        <f>YEAR(Calendar[[#This Row],[Date]])</f>
        <v>2017</v>
      </c>
      <c r="C387" s="1"/>
    </row>
    <row r="388" spans="1:3" x14ac:dyDescent="0.25">
      <c r="A388" s="1">
        <v>43003</v>
      </c>
      <c r="B388" s="1">
        <f>YEAR(Calendar[[#This Row],[Date]])</f>
        <v>2017</v>
      </c>
      <c r="C388" s="1"/>
    </row>
    <row r="389" spans="1:3" x14ac:dyDescent="0.25">
      <c r="A389" s="1">
        <v>43004</v>
      </c>
      <c r="B389" s="1">
        <f>YEAR(Calendar[[#This Row],[Date]])</f>
        <v>2017</v>
      </c>
      <c r="C389" s="1"/>
    </row>
    <row r="390" spans="1:3" x14ac:dyDescent="0.25">
      <c r="A390" s="1">
        <v>43005</v>
      </c>
      <c r="B390" s="1">
        <f>YEAR(Calendar[[#This Row],[Date]])</f>
        <v>2017</v>
      </c>
      <c r="C390" s="1"/>
    </row>
    <row r="391" spans="1:3" x14ac:dyDescent="0.25">
      <c r="A391" s="1">
        <v>43006</v>
      </c>
      <c r="B391" s="1">
        <f>YEAR(Calendar[[#This Row],[Date]])</f>
        <v>2017</v>
      </c>
      <c r="C391" s="1"/>
    </row>
    <row r="392" spans="1:3" x14ac:dyDescent="0.25">
      <c r="A392" s="1">
        <v>43007</v>
      </c>
      <c r="B392" s="1">
        <f>YEAR(Calendar[[#This Row],[Date]])</f>
        <v>2017</v>
      </c>
      <c r="C392" s="1"/>
    </row>
    <row r="393" spans="1:3" x14ac:dyDescent="0.25">
      <c r="A393" s="1">
        <v>43008</v>
      </c>
      <c r="B393" s="1">
        <f>YEAR(Calendar[[#This Row],[Date]])</f>
        <v>2017</v>
      </c>
      <c r="C393" s="1"/>
    </row>
    <row r="394" spans="1:3" x14ac:dyDescent="0.25">
      <c r="A394" s="1">
        <v>43009</v>
      </c>
      <c r="B394" s="1">
        <f>YEAR(Calendar[[#This Row],[Date]])</f>
        <v>2017</v>
      </c>
      <c r="C394" s="1"/>
    </row>
    <row r="395" spans="1:3" x14ac:dyDescent="0.25">
      <c r="A395" s="1">
        <v>43010</v>
      </c>
      <c r="B395" s="1">
        <f>YEAR(Calendar[[#This Row],[Date]])</f>
        <v>2017</v>
      </c>
      <c r="C395" s="1"/>
    </row>
    <row r="396" spans="1:3" x14ac:dyDescent="0.25">
      <c r="A396" s="1">
        <v>43011</v>
      </c>
      <c r="B396" s="1">
        <f>YEAR(Calendar[[#This Row],[Date]])</f>
        <v>2017</v>
      </c>
      <c r="C396" s="1"/>
    </row>
    <row r="397" spans="1:3" x14ac:dyDescent="0.25">
      <c r="A397" s="1">
        <v>43012</v>
      </c>
      <c r="B397" s="1">
        <f>YEAR(Calendar[[#This Row],[Date]])</f>
        <v>2017</v>
      </c>
      <c r="C397" s="1"/>
    </row>
    <row r="398" spans="1:3" x14ac:dyDescent="0.25">
      <c r="A398" s="1">
        <v>43013</v>
      </c>
      <c r="B398" s="1">
        <f>YEAR(Calendar[[#This Row],[Date]])</f>
        <v>2017</v>
      </c>
      <c r="C398" s="1"/>
    </row>
    <row r="399" spans="1:3" x14ac:dyDescent="0.25">
      <c r="A399" s="1">
        <v>43014</v>
      </c>
      <c r="B399" s="1">
        <f>YEAR(Calendar[[#This Row],[Date]])</f>
        <v>2017</v>
      </c>
      <c r="C399" s="1"/>
    </row>
    <row r="400" spans="1:3" x14ac:dyDescent="0.25">
      <c r="A400" s="1">
        <v>43015</v>
      </c>
      <c r="B400" s="1">
        <f>YEAR(Calendar[[#This Row],[Date]])</f>
        <v>2017</v>
      </c>
      <c r="C400" s="1"/>
    </row>
    <row r="401" spans="1:3" x14ac:dyDescent="0.25">
      <c r="A401" s="1">
        <v>43016</v>
      </c>
      <c r="B401" s="1">
        <f>YEAR(Calendar[[#This Row],[Date]])</f>
        <v>2017</v>
      </c>
      <c r="C401" s="1"/>
    </row>
    <row r="402" spans="1:3" x14ac:dyDescent="0.25">
      <c r="A402" s="1">
        <v>43017</v>
      </c>
      <c r="B402" s="1">
        <f>YEAR(Calendar[[#This Row],[Date]])</f>
        <v>2017</v>
      </c>
      <c r="C402" s="1"/>
    </row>
    <row r="403" spans="1:3" x14ac:dyDescent="0.25">
      <c r="A403" s="1">
        <v>43018</v>
      </c>
      <c r="B403" s="1">
        <f>YEAR(Calendar[[#This Row],[Date]])</f>
        <v>2017</v>
      </c>
      <c r="C403" s="1"/>
    </row>
    <row r="404" spans="1:3" x14ac:dyDescent="0.25">
      <c r="A404" s="1">
        <v>43019</v>
      </c>
      <c r="B404" s="1">
        <f>YEAR(Calendar[[#This Row],[Date]])</f>
        <v>2017</v>
      </c>
      <c r="C404" s="1"/>
    </row>
    <row r="405" spans="1:3" x14ac:dyDescent="0.25">
      <c r="A405" s="1">
        <v>43020</v>
      </c>
      <c r="B405" s="1">
        <f>YEAR(Calendar[[#This Row],[Date]])</f>
        <v>2017</v>
      </c>
      <c r="C405" s="1"/>
    </row>
    <row r="406" spans="1:3" x14ac:dyDescent="0.25">
      <c r="A406" s="1">
        <v>43021</v>
      </c>
      <c r="B406" s="1">
        <f>YEAR(Calendar[[#This Row],[Date]])</f>
        <v>2017</v>
      </c>
      <c r="C406" s="1"/>
    </row>
    <row r="407" spans="1:3" x14ac:dyDescent="0.25">
      <c r="A407" s="1">
        <v>43022</v>
      </c>
      <c r="B407" s="1">
        <f>YEAR(Calendar[[#This Row],[Date]])</f>
        <v>2017</v>
      </c>
      <c r="C407" s="1"/>
    </row>
    <row r="408" spans="1:3" x14ac:dyDescent="0.25">
      <c r="A408" s="1">
        <v>43023</v>
      </c>
      <c r="B408" s="1">
        <f>YEAR(Calendar[[#This Row],[Date]])</f>
        <v>2017</v>
      </c>
      <c r="C408" s="1"/>
    </row>
    <row r="409" spans="1:3" x14ac:dyDescent="0.25">
      <c r="A409" s="1">
        <v>43024</v>
      </c>
      <c r="B409" s="1">
        <f>YEAR(Calendar[[#This Row],[Date]])</f>
        <v>2017</v>
      </c>
      <c r="C409" s="1"/>
    </row>
    <row r="410" spans="1:3" x14ac:dyDescent="0.25">
      <c r="A410" s="1">
        <v>43025</v>
      </c>
      <c r="B410" s="1">
        <f>YEAR(Calendar[[#This Row],[Date]])</f>
        <v>2017</v>
      </c>
      <c r="C410" s="1"/>
    </row>
    <row r="411" spans="1:3" x14ac:dyDescent="0.25">
      <c r="A411" s="1">
        <v>43026</v>
      </c>
      <c r="B411" s="1">
        <f>YEAR(Calendar[[#This Row],[Date]])</f>
        <v>2017</v>
      </c>
      <c r="C411" s="1"/>
    </row>
    <row r="412" spans="1:3" x14ac:dyDescent="0.25">
      <c r="A412" s="1">
        <v>43027</v>
      </c>
      <c r="B412" s="1">
        <f>YEAR(Calendar[[#This Row],[Date]])</f>
        <v>2017</v>
      </c>
      <c r="C412" s="1"/>
    </row>
    <row r="413" spans="1:3" x14ac:dyDescent="0.25">
      <c r="A413" s="1">
        <v>43028</v>
      </c>
      <c r="B413" s="1">
        <f>YEAR(Calendar[[#This Row],[Date]])</f>
        <v>2017</v>
      </c>
      <c r="C413" s="1"/>
    </row>
    <row r="414" spans="1:3" x14ac:dyDescent="0.25">
      <c r="A414" s="1">
        <v>43029</v>
      </c>
      <c r="B414" s="1">
        <f>YEAR(Calendar[[#This Row],[Date]])</f>
        <v>2017</v>
      </c>
      <c r="C414" s="1"/>
    </row>
    <row r="415" spans="1:3" x14ac:dyDescent="0.25">
      <c r="A415" s="1">
        <v>43030</v>
      </c>
      <c r="B415" s="1">
        <f>YEAR(Calendar[[#This Row],[Date]])</f>
        <v>2017</v>
      </c>
      <c r="C415" s="1"/>
    </row>
    <row r="416" spans="1:3" x14ac:dyDescent="0.25">
      <c r="A416" s="1">
        <v>43031</v>
      </c>
      <c r="B416" s="1">
        <f>YEAR(Calendar[[#This Row],[Date]])</f>
        <v>2017</v>
      </c>
      <c r="C416" s="1"/>
    </row>
    <row r="417" spans="1:3" x14ac:dyDescent="0.25">
      <c r="A417" s="1">
        <v>43032</v>
      </c>
      <c r="B417" s="1">
        <f>YEAR(Calendar[[#This Row],[Date]])</f>
        <v>2017</v>
      </c>
      <c r="C417" s="1"/>
    </row>
    <row r="418" spans="1:3" x14ac:dyDescent="0.25">
      <c r="A418" s="1">
        <v>43033</v>
      </c>
      <c r="B418" s="1">
        <f>YEAR(Calendar[[#This Row],[Date]])</f>
        <v>2017</v>
      </c>
      <c r="C418" s="1"/>
    </row>
    <row r="419" spans="1:3" x14ac:dyDescent="0.25">
      <c r="A419" s="1">
        <v>43034</v>
      </c>
      <c r="B419" s="1">
        <f>YEAR(Calendar[[#This Row],[Date]])</f>
        <v>2017</v>
      </c>
      <c r="C419" s="1"/>
    </row>
    <row r="420" spans="1:3" x14ac:dyDescent="0.25">
      <c r="A420" s="1">
        <v>43035</v>
      </c>
      <c r="B420" s="1">
        <f>YEAR(Calendar[[#This Row],[Date]])</f>
        <v>2017</v>
      </c>
      <c r="C420" s="1"/>
    </row>
    <row r="421" spans="1:3" x14ac:dyDescent="0.25">
      <c r="A421" s="1">
        <v>43036</v>
      </c>
      <c r="B421" s="1">
        <f>YEAR(Calendar[[#This Row],[Date]])</f>
        <v>2017</v>
      </c>
      <c r="C421" s="1"/>
    </row>
    <row r="422" spans="1:3" x14ac:dyDescent="0.25">
      <c r="A422" s="1">
        <v>43037</v>
      </c>
      <c r="B422" s="1">
        <f>YEAR(Calendar[[#This Row],[Date]])</f>
        <v>2017</v>
      </c>
      <c r="C422" s="1"/>
    </row>
    <row r="423" spans="1:3" x14ac:dyDescent="0.25">
      <c r="A423" s="1">
        <v>43038</v>
      </c>
      <c r="B423" s="1">
        <f>YEAR(Calendar[[#This Row],[Date]])</f>
        <v>2017</v>
      </c>
      <c r="C423" s="1"/>
    </row>
    <row r="424" spans="1:3" x14ac:dyDescent="0.25">
      <c r="A424" s="1">
        <v>43039</v>
      </c>
      <c r="B424" s="1">
        <f>YEAR(Calendar[[#This Row],[Date]])</f>
        <v>2017</v>
      </c>
      <c r="C424" s="1"/>
    </row>
    <row r="425" spans="1:3" x14ac:dyDescent="0.25">
      <c r="A425" s="1">
        <v>43040</v>
      </c>
      <c r="B425" s="1">
        <f>YEAR(Calendar[[#This Row],[Date]])</f>
        <v>2017</v>
      </c>
      <c r="C425" s="1"/>
    </row>
    <row r="426" spans="1:3" x14ac:dyDescent="0.25">
      <c r="A426" s="1">
        <v>43041</v>
      </c>
      <c r="B426" s="1">
        <f>YEAR(Calendar[[#This Row],[Date]])</f>
        <v>2017</v>
      </c>
      <c r="C426" s="1"/>
    </row>
    <row r="427" spans="1:3" x14ac:dyDescent="0.25">
      <c r="A427" s="1">
        <v>43042</v>
      </c>
      <c r="B427" s="1">
        <f>YEAR(Calendar[[#This Row],[Date]])</f>
        <v>2017</v>
      </c>
      <c r="C427" s="1"/>
    </row>
    <row r="428" spans="1:3" x14ac:dyDescent="0.25">
      <c r="A428" s="1">
        <v>43043</v>
      </c>
      <c r="B428" s="1">
        <f>YEAR(Calendar[[#This Row],[Date]])</f>
        <v>2017</v>
      </c>
      <c r="C428" s="1"/>
    </row>
    <row r="429" spans="1:3" x14ac:dyDescent="0.25">
      <c r="A429" s="1">
        <v>43044</v>
      </c>
      <c r="B429" s="1">
        <f>YEAR(Calendar[[#This Row],[Date]])</f>
        <v>2017</v>
      </c>
      <c r="C429" s="1"/>
    </row>
    <row r="430" spans="1:3" x14ac:dyDescent="0.25">
      <c r="A430" s="1">
        <v>43045</v>
      </c>
      <c r="B430" s="1">
        <f>YEAR(Calendar[[#This Row],[Date]])</f>
        <v>2017</v>
      </c>
      <c r="C430" s="1"/>
    </row>
    <row r="431" spans="1:3" x14ac:dyDescent="0.25">
      <c r="A431" s="1">
        <v>43046</v>
      </c>
      <c r="B431" s="1">
        <f>YEAR(Calendar[[#This Row],[Date]])</f>
        <v>2017</v>
      </c>
      <c r="C431" s="1"/>
    </row>
    <row r="432" spans="1:3" x14ac:dyDescent="0.25">
      <c r="A432" s="1">
        <v>43047</v>
      </c>
      <c r="B432" s="1">
        <f>YEAR(Calendar[[#This Row],[Date]])</f>
        <v>2017</v>
      </c>
      <c r="C432" s="1"/>
    </row>
    <row r="433" spans="1:3" x14ac:dyDescent="0.25">
      <c r="A433" s="1">
        <v>43048</v>
      </c>
      <c r="B433" s="1">
        <f>YEAR(Calendar[[#This Row],[Date]])</f>
        <v>2017</v>
      </c>
      <c r="C433" s="1"/>
    </row>
    <row r="434" spans="1:3" x14ac:dyDescent="0.25">
      <c r="A434" s="1">
        <v>43049</v>
      </c>
      <c r="B434" s="1">
        <f>YEAR(Calendar[[#This Row],[Date]])</f>
        <v>2017</v>
      </c>
      <c r="C434" s="1"/>
    </row>
    <row r="435" spans="1:3" x14ac:dyDescent="0.25">
      <c r="A435" s="1">
        <v>43050</v>
      </c>
      <c r="B435" s="1">
        <f>YEAR(Calendar[[#This Row],[Date]])</f>
        <v>2017</v>
      </c>
      <c r="C435" s="1"/>
    </row>
    <row r="436" spans="1:3" x14ac:dyDescent="0.25">
      <c r="A436" s="1">
        <v>43051</v>
      </c>
      <c r="B436" s="1">
        <f>YEAR(Calendar[[#This Row],[Date]])</f>
        <v>2017</v>
      </c>
      <c r="C436" s="1"/>
    </row>
    <row r="437" spans="1:3" x14ac:dyDescent="0.25">
      <c r="A437" s="1">
        <v>43052</v>
      </c>
      <c r="B437" s="1">
        <f>YEAR(Calendar[[#This Row],[Date]])</f>
        <v>2017</v>
      </c>
      <c r="C437" s="1"/>
    </row>
    <row r="438" spans="1:3" x14ac:dyDescent="0.25">
      <c r="A438" s="1">
        <v>43053</v>
      </c>
      <c r="B438" s="1">
        <f>YEAR(Calendar[[#This Row],[Date]])</f>
        <v>2017</v>
      </c>
      <c r="C438" s="1"/>
    </row>
    <row r="439" spans="1:3" x14ac:dyDescent="0.25">
      <c r="A439" s="1">
        <v>43054</v>
      </c>
      <c r="B439" s="1">
        <f>YEAR(Calendar[[#This Row],[Date]])</f>
        <v>2017</v>
      </c>
      <c r="C439" s="1"/>
    </row>
    <row r="440" spans="1:3" x14ac:dyDescent="0.25">
      <c r="A440" s="1">
        <v>43055</v>
      </c>
      <c r="B440" s="1">
        <f>YEAR(Calendar[[#This Row],[Date]])</f>
        <v>2017</v>
      </c>
      <c r="C440" s="1"/>
    </row>
    <row r="441" spans="1:3" x14ac:dyDescent="0.25">
      <c r="A441" s="1">
        <v>43056</v>
      </c>
      <c r="B441" s="1">
        <f>YEAR(Calendar[[#This Row],[Date]])</f>
        <v>2017</v>
      </c>
      <c r="C441" s="1"/>
    </row>
    <row r="442" spans="1:3" x14ac:dyDescent="0.25">
      <c r="A442" s="1">
        <v>43057</v>
      </c>
      <c r="B442" s="1">
        <f>YEAR(Calendar[[#This Row],[Date]])</f>
        <v>2017</v>
      </c>
      <c r="C442" s="1"/>
    </row>
    <row r="443" spans="1:3" x14ac:dyDescent="0.25">
      <c r="A443" s="1">
        <v>43058</v>
      </c>
      <c r="B443" s="1">
        <f>YEAR(Calendar[[#This Row],[Date]])</f>
        <v>2017</v>
      </c>
      <c r="C443" s="1"/>
    </row>
    <row r="444" spans="1:3" x14ac:dyDescent="0.25">
      <c r="A444" s="1">
        <v>43059</v>
      </c>
      <c r="B444" s="1">
        <f>YEAR(Calendar[[#This Row],[Date]])</f>
        <v>2017</v>
      </c>
      <c r="C444" s="1"/>
    </row>
    <row r="445" spans="1:3" x14ac:dyDescent="0.25">
      <c r="A445" s="1">
        <v>43060</v>
      </c>
      <c r="B445" s="1">
        <f>YEAR(Calendar[[#This Row],[Date]])</f>
        <v>2017</v>
      </c>
      <c r="C445" s="1"/>
    </row>
    <row r="446" spans="1:3" x14ac:dyDescent="0.25">
      <c r="A446" s="1">
        <v>43061</v>
      </c>
      <c r="B446" s="1">
        <f>YEAR(Calendar[[#This Row],[Date]])</f>
        <v>2017</v>
      </c>
      <c r="C446" s="1"/>
    </row>
    <row r="447" spans="1:3" x14ac:dyDescent="0.25">
      <c r="A447" s="1">
        <v>43062</v>
      </c>
      <c r="B447" s="1">
        <f>YEAR(Calendar[[#This Row],[Date]])</f>
        <v>2017</v>
      </c>
      <c r="C447" s="1"/>
    </row>
    <row r="448" spans="1:3" x14ac:dyDescent="0.25">
      <c r="A448" s="1">
        <v>43063</v>
      </c>
      <c r="B448" s="1">
        <f>YEAR(Calendar[[#This Row],[Date]])</f>
        <v>2017</v>
      </c>
      <c r="C448" s="1"/>
    </row>
    <row r="449" spans="1:3" x14ac:dyDescent="0.25">
      <c r="A449" s="1">
        <v>43064</v>
      </c>
      <c r="B449" s="1">
        <f>YEAR(Calendar[[#This Row],[Date]])</f>
        <v>2017</v>
      </c>
      <c r="C449" s="1"/>
    </row>
    <row r="450" spans="1:3" x14ac:dyDescent="0.25">
      <c r="A450" s="1">
        <v>43065</v>
      </c>
      <c r="B450" s="1">
        <f>YEAR(Calendar[[#This Row],[Date]])</f>
        <v>2017</v>
      </c>
      <c r="C450" s="1"/>
    </row>
    <row r="451" spans="1:3" x14ac:dyDescent="0.25">
      <c r="A451" s="1">
        <v>43066</v>
      </c>
      <c r="B451" s="1">
        <f>YEAR(Calendar[[#This Row],[Date]])</f>
        <v>2017</v>
      </c>
      <c r="C451" s="1"/>
    </row>
    <row r="452" spans="1:3" x14ac:dyDescent="0.25">
      <c r="A452" s="1">
        <v>43067</v>
      </c>
      <c r="B452" s="1">
        <f>YEAR(Calendar[[#This Row],[Date]])</f>
        <v>2017</v>
      </c>
      <c r="C452" s="1"/>
    </row>
    <row r="453" spans="1:3" x14ac:dyDescent="0.25">
      <c r="A453" s="1">
        <v>43068</v>
      </c>
      <c r="B453" s="1">
        <f>YEAR(Calendar[[#This Row],[Date]])</f>
        <v>2017</v>
      </c>
      <c r="C453" s="1"/>
    </row>
    <row r="454" spans="1:3" x14ac:dyDescent="0.25">
      <c r="A454" s="1">
        <v>43069</v>
      </c>
      <c r="B454" s="1">
        <f>YEAR(Calendar[[#This Row],[Date]])</f>
        <v>2017</v>
      </c>
      <c r="C454" s="1"/>
    </row>
    <row r="455" spans="1:3" x14ac:dyDescent="0.25">
      <c r="A455" s="1">
        <v>43070</v>
      </c>
      <c r="B455" s="1">
        <f>YEAR(Calendar[[#This Row],[Date]])</f>
        <v>2017</v>
      </c>
      <c r="C455" s="1"/>
    </row>
    <row r="456" spans="1:3" x14ac:dyDescent="0.25">
      <c r="A456" s="1">
        <v>43071</v>
      </c>
      <c r="B456" s="1">
        <f>YEAR(Calendar[[#This Row],[Date]])</f>
        <v>2017</v>
      </c>
      <c r="C456" s="1"/>
    </row>
    <row r="457" spans="1:3" x14ac:dyDescent="0.25">
      <c r="A457" s="1">
        <v>43072</v>
      </c>
      <c r="B457" s="1">
        <f>YEAR(Calendar[[#This Row],[Date]])</f>
        <v>2017</v>
      </c>
      <c r="C457" s="1"/>
    </row>
    <row r="458" spans="1:3" x14ac:dyDescent="0.25">
      <c r="A458" s="1">
        <v>43073</v>
      </c>
      <c r="B458" s="1">
        <f>YEAR(Calendar[[#This Row],[Date]])</f>
        <v>2017</v>
      </c>
      <c r="C458" s="1"/>
    </row>
    <row r="459" spans="1:3" x14ac:dyDescent="0.25">
      <c r="A459" s="1">
        <v>43074</v>
      </c>
      <c r="B459" s="1">
        <f>YEAR(Calendar[[#This Row],[Date]])</f>
        <v>2017</v>
      </c>
      <c r="C459" s="1"/>
    </row>
    <row r="460" spans="1:3" x14ac:dyDescent="0.25">
      <c r="A460" s="1">
        <v>43075</v>
      </c>
      <c r="B460" s="1">
        <f>YEAR(Calendar[[#This Row],[Date]])</f>
        <v>2017</v>
      </c>
      <c r="C460" s="1"/>
    </row>
    <row r="461" spans="1:3" x14ac:dyDescent="0.25">
      <c r="A461" s="1">
        <v>43076</v>
      </c>
      <c r="B461" s="1">
        <f>YEAR(Calendar[[#This Row],[Date]])</f>
        <v>2017</v>
      </c>
      <c r="C461" s="1"/>
    </row>
    <row r="462" spans="1:3" x14ac:dyDescent="0.25">
      <c r="A462" s="1">
        <v>43077</v>
      </c>
      <c r="B462" s="1">
        <f>YEAR(Calendar[[#This Row],[Date]])</f>
        <v>2017</v>
      </c>
      <c r="C462" s="1"/>
    </row>
    <row r="463" spans="1:3" x14ac:dyDescent="0.25">
      <c r="A463" s="1">
        <v>43078</v>
      </c>
      <c r="B463" s="1">
        <f>YEAR(Calendar[[#This Row],[Date]])</f>
        <v>2017</v>
      </c>
      <c r="C463" s="1"/>
    </row>
    <row r="464" spans="1:3" x14ac:dyDescent="0.25">
      <c r="A464" s="1">
        <v>43079</v>
      </c>
      <c r="B464" s="1">
        <f>YEAR(Calendar[[#This Row],[Date]])</f>
        <v>2017</v>
      </c>
      <c r="C464" s="1"/>
    </row>
    <row r="465" spans="1:3" x14ac:dyDescent="0.25">
      <c r="A465" s="1">
        <v>43080</v>
      </c>
      <c r="B465" s="1">
        <f>YEAR(Calendar[[#This Row],[Date]])</f>
        <v>2017</v>
      </c>
      <c r="C465" s="1"/>
    </row>
    <row r="466" spans="1:3" x14ac:dyDescent="0.25">
      <c r="A466" s="1">
        <v>43081</v>
      </c>
      <c r="B466" s="1">
        <f>YEAR(Calendar[[#This Row],[Date]])</f>
        <v>2017</v>
      </c>
      <c r="C466" s="1"/>
    </row>
    <row r="467" spans="1:3" x14ac:dyDescent="0.25">
      <c r="A467" s="1">
        <v>43082</v>
      </c>
      <c r="B467" s="1">
        <f>YEAR(Calendar[[#This Row],[Date]])</f>
        <v>2017</v>
      </c>
      <c r="C467" s="1"/>
    </row>
    <row r="468" spans="1:3" x14ac:dyDescent="0.25">
      <c r="A468" s="1">
        <v>43083</v>
      </c>
      <c r="B468" s="1">
        <f>YEAR(Calendar[[#This Row],[Date]])</f>
        <v>2017</v>
      </c>
      <c r="C468" s="1"/>
    </row>
    <row r="469" spans="1:3" x14ac:dyDescent="0.25">
      <c r="A469" s="1">
        <v>43084</v>
      </c>
      <c r="B469" s="1">
        <f>YEAR(Calendar[[#This Row],[Date]])</f>
        <v>2017</v>
      </c>
      <c r="C469" s="1"/>
    </row>
    <row r="470" spans="1:3" x14ac:dyDescent="0.25">
      <c r="A470" s="1">
        <v>43085</v>
      </c>
      <c r="B470" s="1">
        <f>YEAR(Calendar[[#This Row],[Date]])</f>
        <v>2017</v>
      </c>
      <c r="C470" s="1"/>
    </row>
    <row r="471" spans="1:3" x14ac:dyDescent="0.25">
      <c r="A471" s="1">
        <v>43086</v>
      </c>
      <c r="B471" s="1">
        <f>YEAR(Calendar[[#This Row],[Date]])</f>
        <v>2017</v>
      </c>
      <c r="C471" s="1"/>
    </row>
    <row r="472" spans="1:3" x14ac:dyDescent="0.25">
      <c r="A472" s="1">
        <v>43087</v>
      </c>
      <c r="B472" s="1">
        <f>YEAR(Calendar[[#This Row],[Date]])</f>
        <v>2017</v>
      </c>
      <c r="C472" s="1"/>
    </row>
    <row r="473" spans="1:3" x14ac:dyDescent="0.25">
      <c r="A473" s="1">
        <v>43088</v>
      </c>
      <c r="B473" s="1">
        <f>YEAR(Calendar[[#This Row],[Date]])</f>
        <v>2017</v>
      </c>
      <c r="C473" s="1"/>
    </row>
    <row r="474" spans="1:3" x14ac:dyDescent="0.25">
      <c r="A474" s="1">
        <v>43089</v>
      </c>
      <c r="B474" s="1">
        <f>YEAR(Calendar[[#This Row],[Date]])</f>
        <v>2017</v>
      </c>
      <c r="C474" s="1"/>
    </row>
    <row r="475" spans="1:3" x14ac:dyDescent="0.25">
      <c r="A475" s="1">
        <v>43090</v>
      </c>
      <c r="B475" s="1">
        <f>YEAR(Calendar[[#This Row],[Date]])</f>
        <v>2017</v>
      </c>
      <c r="C475" s="1"/>
    </row>
    <row r="476" spans="1:3" x14ac:dyDescent="0.25">
      <c r="A476" s="1">
        <v>43091</v>
      </c>
      <c r="B476" s="1">
        <f>YEAR(Calendar[[#This Row],[Date]])</f>
        <v>2017</v>
      </c>
      <c r="C476" s="1"/>
    </row>
    <row r="477" spans="1:3" x14ac:dyDescent="0.25">
      <c r="A477" s="1">
        <v>43092</v>
      </c>
      <c r="B477" s="1">
        <f>YEAR(Calendar[[#This Row],[Date]])</f>
        <v>2017</v>
      </c>
      <c r="C477" s="1"/>
    </row>
    <row r="478" spans="1:3" x14ac:dyDescent="0.25">
      <c r="A478" s="1">
        <v>43093</v>
      </c>
      <c r="B478" s="1">
        <f>YEAR(Calendar[[#This Row],[Date]])</f>
        <v>2017</v>
      </c>
      <c r="C478" s="1"/>
    </row>
    <row r="479" spans="1:3" x14ac:dyDescent="0.25">
      <c r="A479" s="1">
        <v>43094</v>
      </c>
      <c r="B479" s="1">
        <f>YEAR(Calendar[[#This Row],[Date]])</f>
        <v>2017</v>
      </c>
      <c r="C479" s="1"/>
    </row>
    <row r="480" spans="1:3" x14ac:dyDescent="0.25">
      <c r="A480" s="1">
        <v>43095</v>
      </c>
      <c r="B480" s="1">
        <f>YEAR(Calendar[[#This Row],[Date]])</f>
        <v>2017</v>
      </c>
      <c r="C480" s="1"/>
    </row>
    <row r="481" spans="1:3" x14ac:dyDescent="0.25">
      <c r="A481" s="1">
        <v>43096</v>
      </c>
      <c r="B481" s="1">
        <f>YEAR(Calendar[[#This Row],[Date]])</f>
        <v>2017</v>
      </c>
      <c r="C481" s="1"/>
    </row>
    <row r="482" spans="1:3" x14ac:dyDescent="0.25">
      <c r="A482" s="1">
        <v>43097</v>
      </c>
      <c r="B482" s="1">
        <f>YEAR(Calendar[[#This Row],[Date]])</f>
        <v>2017</v>
      </c>
      <c r="C482" s="1"/>
    </row>
    <row r="483" spans="1:3" x14ac:dyDescent="0.25">
      <c r="A483" s="1">
        <v>43098</v>
      </c>
      <c r="B483" s="1">
        <f>YEAR(Calendar[[#This Row],[Date]])</f>
        <v>2017</v>
      </c>
      <c r="C483" s="1"/>
    </row>
    <row r="484" spans="1:3" x14ac:dyDescent="0.25">
      <c r="A484" s="1">
        <v>43099</v>
      </c>
      <c r="B484" s="1">
        <f>YEAR(Calendar[[#This Row],[Date]])</f>
        <v>2017</v>
      </c>
      <c r="C484" s="1"/>
    </row>
    <row r="485" spans="1:3" x14ac:dyDescent="0.25">
      <c r="A485" s="1">
        <v>43100</v>
      </c>
      <c r="B485" s="1">
        <f>YEAR(Calendar[[#This Row],[Date]])</f>
        <v>2017</v>
      </c>
      <c r="C485" s="1"/>
    </row>
    <row r="486" spans="1:3" x14ac:dyDescent="0.25">
      <c r="A486" s="1">
        <v>43101</v>
      </c>
      <c r="B486" s="1">
        <f>YEAR(Calendar[[#This Row],[Date]])</f>
        <v>2018</v>
      </c>
      <c r="C486" s="1"/>
    </row>
    <row r="487" spans="1:3" x14ac:dyDescent="0.25">
      <c r="A487" s="1">
        <v>43102</v>
      </c>
      <c r="B487" s="1">
        <f>YEAR(Calendar[[#This Row],[Date]])</f>
        <v>2018</v>
      </c>
      <c r="C487" s="1"/>
    </row>
    <row r="488" spans="1:3" x14ac:dyDescent="0.25">
      <c r="A488" s="1">
        <v>43103</v>
      </c>
      <c r="B488" s="1">
        <f>YEAR(Calendar[[#This Row],[Date]])</f>
        <v>2018</v>
      </c>
      <c r="C488" s="1"/>
    </row>
    <row r="489" spans="1:3" x14ac:dyDescent="0.25">
      <c r="A489" s="1">
        <v>43104</v>
      </c>
      <c r="B489" s="1">
        <f>YEAR(Calendar[[#This Row],[Date]])</f>
        <v>2018</v>
      </c>
      <c r="C489" s="1"/>
    </row>
    <row r="490" spans="1:3" x14ac:dyDescent="0.25">
      <c r="A490" s="1">
        <v>43105</v>
      </c>
      <c r="B490" s="1">
        <f>YEAR(Calendar[[#This Row],[Date]])</f>
        <v>2018</v>
      </c>
      <c r="C490" s="1"/>
    </row>
    <row r="491" spans="1:3" x14ac:dyDescent="0.25">
      <c r="A491" s="1">
        <v>43106</v>
      </c>
      <c r="B491" s="1">
        <f>YEAR(Calendar[[#This Row],[Date]])</f>
        <v>2018</v>
      </c>
      <c r="C491" s="1"/>
    </row>
    <row r="492" spans="1:3" x14ac:dyDescent="0.25">
      <c r="A492" s="1">
        <v>43107</v>
      </c>
      <c r="B492" s="1">
        <f>YEAR(Calendar[[#This Row],[Date]])</f>
        <v>2018</v>
      </c>
      <c r="C492" s="1"/>
    </row>
    <row r="493" spans="1:3" x14ac:dyDescent="0.25">
      <c r="A493" s="1">
        <v>43108</v>
      </c>
      <c r="B493" s="1">
        <f>YEAR(Calendar[[#This Row],[Date]])</f>
        <v>2018</v>
      </c>
      <c r="C493" s="1"/>
    </row>
    <row r="494" spans="1:3" x14ac:dyDescent="0.25">
      <c r="A494" s="1">
        <v>43109</v>
      </c>
      <c r="B494" s="1">
        <f>YEAR(Calendar[[#This Row],[Date]])</f>
        <v>2018</v>
      </c>
      <c r="C494" s="1"/>
    </row>
    <row r="495" spans="1:3" x14ac:dyDescent="0.25">
      <c r="A495" s="1">
        <v>43110</v>
      </c>
      <c r="B495" s="1">
        <f>YEAR(Calendar[[#This Row],[Date]])</f>
        <v>2018</v>
      </c>
      <c r="C495" s="1"/>
    </row>
    <row r="496" spans="1:3" x14ac:dyDescent="0.25">
      <c r="A496" s="1">
        <v>43111</v>
      </c>
      <c r="B496" s="1">
        <f>YEAR(Calendar[[#This Row],[Date]])</f>
        <v>2018</v>
      </c>
      <c r="C496" s="1"/>
    </row>
    <row r="497" spans="1:3" x14ac:dyDescent="0.25">
      <c r="A497" s="1">
        <v>43112</v>
      </c>
      <c r="B497" s="1">
        <f>YEAR(Calendar[[#This Row],[Date]])</f>
        <v>2018</v>
      </c>
      <c r="C497" s="1"/>
    </row>
    <row r="498" spans="1:3" x14ac:dyDescent="0.25">
      <c r="A498" s="1">
        <v>43113</v>
      </c>
      <c r="B498" s="1">
        <f>YEAR(Calendar[[#This Row],[Date]])</f>
        <v>2018</v>
      </c>
      <c r="C498" s="1"/>
    </row>
    <row r="499" spans="1:3" x14ac:dyDescent="0.25">
      <c r="A499" s="1">
        <v>43114</v>
      </c>
      <c r="B499" s="1">
        <f>YEAR(Calendar[[#This Row],[Date]])</f>
        <v>2018</v>
      </c>
      <c r="C499" s="1"/>
    </row>
    <row r="500" spans="1:3" x14ac:dyDescent="0.25">
      <c r="A500" s="1">
        <v>43115</v>
      </c>
      <c r="B500" s="1">
        <f>YEAR(Calendar[[#This Row],[Date]])</f>
        <v>2018</v>
      </c>
      <c r="C500" s="1"/>
    </row>
    <row r="501" spans="1:3" x14ac:dyDescent="0.25">
      <c r="A501" s="1">
        <v>43116</v>
      </c>
      <c r="B501" s="1">
        <f>YEAR(Calendar[[#This Row],[Date]])</f>
        <v>2018</v>
      </c>
      <c r="C501" s="1"/>
    </row>
    <row r="502" spans="1:3" x14ac:dyDescent="0.25">
      <c r="A502" s="1">
        <v>43117</v>
      </c>
      <c r="B502" s="1">
        <f>YEAR(Calendar[[#This Row],[Date]])</f>
        <v>2018</v>
      </c>
      <c r="C502" s="1"/>
    </row>
    <row r="503" spans="1:3" x14ac:dyDescent="0.25">
      <c r="A503" s="1">
        <v>43118</v>
      </c>
      <c r="B503" s="1">
        <f>YEAR(Calendar[[#This Row],[Date]])</f>
        <v>2018</v>
      </c>
      <c r="C503" s="1"/>
    </row>
    <row r="504" spans="1:3" x14ac:dyDescent="0.25">
      <c r="A504" s="1">
        <v>43119</v>
      </c>
      <c r="B504" s="1">
        <f>YEAR(Calendar[[#This Row],[Date]])</f>
        <v>2018</v>
      </c>
      <c r="C504" s="1"/>
    </row>
    <row r="505" spans="1:3" x14ac:dyDescent="0.25">
      <c r="A505" s="1">
        <v>43120</v>
      </c>
      <c r="B505" s="1">
        <f>YEAR(Calendar[[#This Row],[Date]])</f>
        <v>2018</v>
      </c>
      <c r="C505" s="1"/>
    </row>
    <row r="506" spans="1:3" x14ac:dyDescent="0.25">
      <c r="A506" s="1">
        <v>43121</v>
      </c>
      <c r="B506" s="1">
        <f>YEAR(Calendar[[#This Row],[Date]])</f>
        <v>2018</v>
      </c>
      <c r="C506" s="1"/>
    </row>
    <row r="507" spans="1:3" x14ac:dyDescent="0.25">
      <c r="A507" s="1">
        <v>43122</v>
      </c>
      <c r="B507" s="1">
        <f>YEAR(Calendar[[#This Row],[Date]])</f>
        <v>2018</v>
      </c>
      <c r="C507" s="1"/>
    </row>
    <row r="508" spans="1:3" x14ac:dyDescent="0.25">
      <c r="A508" s="1">
        <v>43123</v>
      </c>
      <c r="B508" s="1">
        <f>YEAR(Calendar[[#This Row],[Date]])</f>
        <v>2018</v>
      </c>
      <c r="C508" s="1"/>
    </row>
    <row r="509" spans="1:3" x14ac:dyDescent="0.25">
      <c r="A509" s="1">
        <v>43124</v>
      </c>
      <c r="B509" s="1">
        <f>YEAR(Calendar[[#This Row],[Date]])</f>
        <v>2018</v>
      </c>
      <c r="C509" s="1"/>
    </row>
    <row r="510" spans="1:3" x14ac:dyDescent="0.25">
      <c r="A510" s="1">
        <v>43125</v>
      </c>
      <c r="B510" s="1">
        <f>YEAR(Calendar[[#This Row],[Date]])</f>
        <v>2018</v>
      </c>
      <c r="C510" s="1"/>
    </row>
    <row r="511" spans="1:3" x14ac:dyDescent="0.25">
      <c r="A511" s="1">
        <v>43126</v>
      </c>
      <c r="B511" s="1">
        <f>YEAR(Calendar[[#This Row],[Date]])</f>
        <v>2018</v>
      </c>
      <c r="C511" s="1"/>
    </row>
    <row r="512" spans="1:3" x14ac:dyDescent="0.25">
      <c r="A512" s="1">
        <v>43127</v>
      </c>
      <c r="B512" s="1">
        <f>YEAR(Calendar[[#This Row],[Date]])</f>
        <v>2018</v>
      </c>
      <c r="C512" s="1"/>
    </row>
    <row r="513" spans="1:3" x14ac:dyDescent="0.25">
      <c r="A513" s="1">
        <v>43128</v>
      </c>
      <c r="B513" s="1">
        <f>YEAR(Calendar[[#This Row],[Date]])</f>
        <v>2018</v>
      </c>
      <c r="C513" s="1"/>
    </row>
    <row r="514" spans="1:3" x14ac:dyDescent="0.25">
      <c r="A514" s="1">
        <v>43129</v>
      </c>
      <c r="B514" s="1">
        <f>YEAR(Calendar[[#This Row],[Date]])</f>
        <v>2018</v>
      </c>
      <c r="C514" s="1"/>
    </row>
    <row r="515" spans="1:3" x14ac:dyDescent="0.25">
      <c r="A515" s="1">
        <v>43130</v>
      </c>
      <c r="B515" s="1">
        <f>YEAR(Calendar[[#This Row],[Date]])</f>
        <v>2018</v>
      </c>
      <c r="C515" s="1"/>
    </row>
    <row r="516" spans="1:3" x14ac:dyDescent="0.25">
      <c r="A516" s="1">
        <v>43131</v>
      </c>
      <c r="B516" s="1">
        <f>YEAR(Calendar[[#This Row],[Date]])</f>
        <v>2018</v>
      </c>
      <c r="C516" s="1"/>
    </row>
    <row r="517" spans="1:3" x14ac:dyDescent="0.25">
      <c r="A517" s="1">
        <v>43132</v>
      </c>
      <c r="B517" s="1">
        <f>YEAR(Calendar[[#This Row],[Date]])</f>
        <v>2018</v>
      </c>
      <c r="C517" s="1"/>
    </row>
    <row r="518" spans="1:3" x14ac:dyDescent="0.25">
      <c r="A518" s="1">
        <v>43133</v>
      </c>
      <c r="B518" s="1">
        <f>YEAR(Calendar[[#This Row],[Date]])</f>
        <v>2018</v>
      </c>
      <c r="C518" s="1"/>
    </row>
    <row r="519" spans="1:3" x14ac:dyDescent="0.25">
      <c r="A519" s="1">
        <v>43134</v>
      </c>
      <c r="B519" s="1">
        <f>YEAR(Calendar[[#This Row],[Date]])</f>
        <v>2018</v>
      </c>
      <c r="C519" s="1"/>
    </row>
    <row r="520" spans="1:3" x14ac:dyDescent="0.25">
      <c r="A520" s="1">
        <v>43135</v>
      </c>
      <c r="B520" s="1">
        <f>YEAR(Calendar[[#This Row],[Date]])</f>
        <v>2018</v>
      </c>
      <c r="C520" s="1"/>
    </row>
    <row r="521" spans="1:3" x14ac:dyDescent="0.25">
      <c r="A521" s="1">
        <v>43136</v>
      </c>
      <c r="B521" s="1">
        <f>YEAR(Calendar[[#This Row],[Date]])</f>
        <v>2018</v>
      </c>
      <c r="C521" s="1"/>
    </row>
    <row r="522" spans="1:3" x14ac:dyDescent="0.25">
      <c r="A522" s="1">
        <v>43137</v>
      </c>
      <c r="B522" s="1">
        <f>YEAR(Calendar[[#This Row],[Date]])</f>
        <v>2018</v>
      </c>
      <c r="C522" s="1"/>
    </row>
    <row r="523" spans="1:3" x14ac:dyDescent="0.25">
      <c r="A523" s="1">
        <v>43138</v>
      </c>
      <c r="B523" s="1">
        <f>YEAR(Calendar[[#This Row],[Date]])</f>
        <v>2018</v>
      </c>
      <c r="C523" s="1"/>
    </row>
    <row r="524" spans="1:3" x14ac:dyDescent="0.25">
      <c r="A524" s="1">
        <v>43139</v>
      </c>
      <c r="B524" s="1">
        <f>YEAR(Calendar[[#This Row],[Date]])</f>
        <v>2018</v>
      </c>
      <c r="C524" s="1"/>
    </row>
    <row r="525" spans="1:3" x14ac:dyDescent="0.25">
      <c r="A525" s="1">
        <v>43140</v>
      </c>
      <c r="B525" s="1">
        <f>YEAR(Calendar[[#This Row],[Date]])</f>
        <v>2018</v>
      </c>
      <c r="C525" s="1"/>
    </row>
    <row r="526" spans="1:3" x14ac:dyDescent="0.25">
      <c r="A526" s="1">
        <v>43141</v>
      </c>
      <c r="B526" s="1">
        <f>YEAR(Calendar[[#This Row],[Date]])</f>
        <v>2018</v>
      </c>
      <c r="C526" s="1"/>
    </row>
    <row r="527" spans="1:3" x14ac:dyDescent="0.25">
      <c r="A527" s="1">
        <v>43142</v>
      </c>
      <c r="B527" s="1">
        <f>YEAR(Calendar[[#This Row],[Date]])</f>
        <v>2018</v>
      </c>
      <c r="C527" s="1"/>
    </row>
    <row r="528" spans="1:3" x14ac:dyDescent="0.25">
      <c r="A528" s="1">
        <v>43143</v>
      </c>
      <c r="B528" s="1">
        <f>YEAR(Calendar[[#This Row],[Date]])</f>
        <v>2018</v>
      </c>
      <c r="C528" s="1"/>
    </row>
    <row r="529" spans="1:3" x14ac:dyDescent="0.25">
      <c r="A529" s="1">
        <v>43144</v>
      </c>
      <c r="B529" s="1">
        <f>YEAR(Calendar[[#This Row],[Date]])</f>
        <v>2018</v>
      </c>
      <c r="C529" s="1"/>
    </row>
    <row r="530" spans="1:3" x14ac:dyDescent="0.25">
      <c r="A530" s="1">
        <v>43145</v>
      </c>
      <c r="B530" s="1">
        <f>YEAR(Calendar[[#This Row],[Date]])</f>
        <v>2018</v>
      </c>
      <c r="C530" s="1"/>
    </row>
    <row r="531" spans="1:3" x14ac:dyDescent="0.25">
      <c r="A531" s="1">
        <v>43146</v>
      </c>
      <c r="B531" s="1">
        <f>YEAR(Calendar[[#This Row],[Date]])</f>
        <v>2018</v>
      </c>
      <c r="C531" s="1"/>
    </row>
    <row r="532" spans="1:3" x14ac:dyDescent="0.25">
      <c r="A532" s="1">
        <v>43147</v>
      </c>
      <c r="B532" s="1">
        <f>YEAR(Calendar[[#This Row],[Date]])</f>
        <v>2018</v>
      </c>
      <c r="C532" s="1"/>
    </row>
    <row r="533" spans="1:3" x14ac:dyDescent="0.25">
      <c r="A533" s="1">
        <v>43148</v>
      </c>
      <c r="B533" s="1">
        <f>YEAR(Calendar[[#This Row],[Date]])</f>
        <v>2018</v>
      </c>
      <c r="C533" s="1"/>
    </row>
    <row r="534" spans="1:3" x14ac:dyDescent="0.25">
      <c r="A534" s="1">
        <v>43149</v>
      </c>
      <c r="B534" s="1">
        <f>YEAR(Calendar[[#This Row],[Date]])</f>
        <v>2018</v>
      </c>
      <c r="C534" s="1"/>
    </row>
    <row r="535" spans="1:3" x14ac:dyDescent="0.25">
      <c r="A535" s="1">
        <v>43150</v>
      </c>
      <c r="B535" s="1">
        <f>YEAR(Calendar[[#This Row],[Date]])</f>
        <v>2018</v>
      </c>
      <c r="C535" s="1"/>
    </row>
    <row r="536" spans="1:3" x14ac:dyDescent="0.25">
      <c r="A536" s="1">
        <v>43151</v>
      </c>
      <c r="B536" s="1">
        <f>YEAR(Calendar[[#This Row],[Date]])</f>
        <v>2018</v>
      </c>
      <c r="C536" s="1"/>
    </row>
    <row r="537" spans="1:3" x14ac:dyDescent="0.25">
      <c r="A537" s="1">
        <v>43152</v>
      </c>
      <c r="B537" s="1">
        <f>YEAR(Calendar[[#This Row],[Date]])</f>
        <v>2018</v>
      </c>
      <c r="C537" s="1"/>
    </row>
    <row r="538" spans="1:3" x14ac:dyDescent="0.25">
      <c r="A538" s="1">
        <v>43153</v>
      </c>
      <c r="B538" s="1">
        <f>YEAR(Calendar[[#This Row],[Date]])</f>
        <v>2018</v>
      </c>
      <c r="C538" s="1"/>
    </row>
    <row r="539" spans="1:3" x14ac:dyDescent="0.25">
      <c r="A539" s="1">
        <v>43154</v>
      </c>
      <c r="B539" s="1">
        <f>YEAR(Calendar[[#This Row],[Date]])</f>
        <v>2018</v>
      </c>
      <c r="C539" s="1"/>
    </row>
    <row r="540" spans="1:3" x14ac:dyDescent="0.25">
      <c r="A540" s="1">
        <v>43155</v>
      </c>
      <c r="B540" s="1">
        <f>YEAR(Calendar[[#This Row],[Date]])</f>
        <v>2018</v>
      </c>
      <c r="C540" s="1"/>
    </row>
    <row r="541" spans="1:3" x14ac:dyDescent="0.25">
      <c r="A541" s="1">
        <v>43156</v>
      </c>
      <c r="B541" s="1">
        <f>YEAR(Calendar[[#This Row],[Date]])</f>
        <v>2018</v>
      </c>
      <c r="C541" s="1"/>
    </row>
    <row r="542" spans="1:3" x14ac:dyDescent="0.25">
      <c r="A542" s="1">
        <v>43157</v>
      </c>
      <c r="B542" s="1">
        <f>YEAR(Calendar[[#This Row],[Date]])</f>
        <v>2018</v>
      </c>
      <c r="C542" s="1"/>
    </row>
    <row r="543" spans="1:3" x14ac:dyDescent="0.25">
      <c r="A543" s="1">
        <v>43158</v>
      </c>
      <c r="B543" s="1">
        <f>YEAR(Calendar[[#This Row],[Date]])</f>
        <v>2018</v>
      </c>
      <c r="C543" s="1"/>
    </row>
    <row r="544" spans="1:3" x14ac:dyDescent="0.25">
      <c r="A544" s="1">
        <v>43159</v>
      </c>
      <c r="B544" s="1">
        <f>YEAR(Calendar[[#This Row],[Date]])</f>
        <v>2018</v>
      </c>
      <c r="C544" s="1"/>
    </row>
    <row r="545" spans="1:3" x14ac:dyDescent="0.25">
      <c r="A545" s="1">
        <v>43160</v>
      </c>
      <c r="B545" s="1">
        <f>YEAR(Calendar[[#This Row],[Date]])</f>
        <v>2018</v>
      </c>
      <c r="C545" s="1"/>
    </row>
    <row r="546" spans="1:3" x14ac:dyDescent="0.25">
      <c r="A546" s="1">
        <v>43161</v>
      </c>
      <c r="B546" s="1">
        <f>YEAR(Calendar[[#This Row],[Date]])</f>
        <v>2018</v>
      </c>
      <c r="C546" s="1"/>
    </row>
    <row r="547" spans="1:3" x14ac:dyDescent="0.25">
      <c r="A547" s="1">
        <v>43162</v>
      </c>
      <c r="B547" s="1">
        <f>YEAR(Calendar[[#This Row],[Date]])</f>
        <v>2018</v>
      </c>
      <c r="C547" s="1"/>
    </row>
    <row r="548" spans="1:3" x14ac:dyDescent="0.25">
      <c r="A548" s="1">
        <v>43163</v>
      </c>
      <c r="B548" s="1">
        <f>YEAR(Calendar[[#This Row],[Date]])</f>
        <v>2018</v>
      </c>
      <c r="C548" s="1"/>
    </row>
    <row r="549" spans="1:3" x14ac:dyDescent="0.25">
      <c r="A549" s="1">
        <v>43164</v>
      </c>
      <c r="B549" s="1">
        <f>YEAR(Calendar[[#This Row],[Date]])</f>
        <v>2018</v>
      </c>
      <c r="C549" s="1"/>
    </row>
    <row r="550" spans="1:3" x14ac:dyDescent="0.25">
      <c r="A550" s="1">
        <v>43165</v>
      </c>
      <c r="B550" s="1">
        <f>YEAR(Calendar[[#This Row],[Date]])</f>
        <v>2018</v>
      </c>
      <c r="C550" s="1"/>
    </row>
    <row r="551" spans="1:3" x14ac:dyDescent="0.25">
      <c r="A551" s="1">
        <v>43166</v>
      </c>
      <c r="B551" s="1">
        <f>YEAR(Calendar[[#This Row],[Date]])</f>
        <v>2018</v>
      </c>
      <c r="C551" s="1"/>
    </row>
    <row r="552" spans="1:3" x14ac:dyDescent="0.25">
      <c r="A552" s="1">
        <v>43167</v>
      </c>
      <c r="B552" s="1">
        <f>YEAR(Calendar[[#This Row],[Date]])</f>
        <v>2018</v>
      </c>
      <c r="C552" s="1"/>
    </row>
    <row r="553" spans="1:3" x14ac:dyDescent="0.25">
      <c r="A553" s="1">
        <v>43168</v>
      </c>
      <c r="B553" s="1">
        <f>YEAR(Calendar[[#This Row],[Date]])</f>
        <v>2018</v>
      </c>
      <c r="C553" s="1"/>
    </row>
    <row r="554" spans="1:3" x14ac:dyDescent="0.25">
      <c r="A554" s="1">
        <v>43169</v>
      </c>
      <c r="B554" s="1">
        <f>YEAR(Calendar[[#This Row],[Date]])</f>
        <v>2018</v>
      </c>
      <c r="C554" s="1"/>
    </row>
    <row r="555" spans="1:3" x14ac:dyDescent="0.25">
      <c r="A555" s="1">
        <v>43170</v>
      </c>
      <c r="B555" s="1">
        <f>YEAR(Calendar[[#This Row],[Date]])</f>
        <v>2018</v>
      </c>
      <c r="C555" s="1"/>
    </row>
    <row r="556" spans="1:3" x14ac:dyDescent="0.25">
      <c r="A556" s="1">
        <v>43171</v>
      </c>
      <c r="B556" s="1">
        <f>YEAR(Calendar[[#This Row],[Date]])</f>
        <v>2018</v>
      </c>
      <c r="C556" s="1"/>
    </row>
    <row r="557" spans="1:3" x14ac:dyDescent="0.25">
      <c r="A557" s="1">
        <v>43172</v>
      </c>
      <c r="B557" s="1">
        <f>YEAR(Calendar[[#This Row],[Date]])</f>
        <v>2018</v>
      </c>
      <c r="C557" s="1"/>
    </row>
    <row r="558" spans="1:3" x14ac:dyDescent="0.25">
      <c r="A558" s="1">
        <v>43173</v>
      </c>
      <c r="B558" s="1">
        <f>YEAR(Calendar[[#This Row],[Date]])</f>
        <v>2018</v>
      </c>
      <c r="C558" s="1"/>
    </row>
    <row r="559" spans="1:3" x14ac:dyDescent="0.25">
      <c r="A559" s="1">
        <v>43174</v>
      </c>
      <c r="B559" s="1">
        <f>YEAR(Calendar[[#This Row],[Date]])</f>
        <v>2018</v>
      </c>
      <c r="C559" s="1"/>
    </row>
    <row r="560" spans="1:3" x14ac:dyDescent="0.25">
      <c r="A560" s="1">
        <v>43175</v>
      </c>
      <c r="B560" s="1">
        <f>YEAR(Calendar[[#This Row],[Date]])</f>
        <v>2018</v>
      </c>
      <c r="C560" s="1"/>
    </row>
    <row r="561" spans="1:3" x14ac:dyDescent="0.25">
      <c r="A561" s="1">
        <v>43176</v>
      </c>
      <c r="B561" s="1">
        <f>YEAR(Calendar[[#This Row],[Date]])</f>
        <v>2018</v>
      </c>
      <c r="C561" s="1"/>
    </row>
    <row r="562" spans="1:3" x14ac:dyDescent="0.25">
      <c r="A562" s="1">
        <v>43177</v>
      </c>
      <c r="B562" s="1">
        <f>YEAR(Calendar[[#This Row],[Date]])</f>
        <v>2018</v>
      </c>
      <c r="C562" s="1"/>
    </row>
    <row r="563" spans="1:3" x14ac:dyDescent="0.25">
      <c r="A563" s="1">
        <v>43178</v>
      </c>
      <c r="B563" s="1">
        <f>YEAR(Calendar[[#This Row],[Date]])</f>
        <v>2018</v>
      </c>
      <c r="C563" s="1"/>
    </row>
    <row r="564" spans="1:3" x14ac:dyDescent="0.25">
      <c r="A564" s="1">
        <v>43179</v>
      </c>
      <c r="B564" s="1">
        <f>YEAR(Calendar[[#This Row],[Date]])</f>
        <v>2018</v>
      </c>
      <c r="C564" s="1"/>
    </row>
    <row r="565" spans="1:3" x14ac:dyDescent="0.25">
      <c r="A565" s="1">
        <v>43180</v>
      </c>
      <c r="B565" s="1">
        <f>YEAR(Calendar[[#This Row],[Date]])</f>
        <v>2018</v>
      </c>
      <c r="C565" s="1"/>
    </row>
    <row r="566" spans="1:3" x14ac:dyDescent="0.25">
      <c r="A566" s="1">
        <v>43181</v>
      </c>
      <c r="B566" s="1">
        <f>YEAR(Calendar[[#This Row],[Date]])</f>
        <v>2018</v>
      </c>
      <c r="C566" s="1"/>
    </row>
    <row r="567" spans="1:3" x14ac:dyDescent="0.25">
      <c r="A567" s="1">
        <v>43182</v>
      </c>
      <c r="B567" s="1">
        <f>YEAR(Calendar[[#This Row],[Date]])</f>
        <v>2018</v>
      </c>
      <c r="C567" s="1"/>
    </row>
    <row r="568" spans="1:3" x14ac:dyDescent="0.25">
      <c r="A568" s="1">
        <v>43183</v>
      </c>
      <c r="B568" s="1">
        <f>YEAR(Calendar[[#This Row],[Date]])</f>
        <v>2018</v>
      </c>
      <c r="C568" s="1"/>
    </row>
    <row r="569" spans="1:3" x14ac:dyDescent="0.25">
      <c r="A569" s="1">
        <v>43184</v>
      </c>
      <c r="B569" s="1">
        <f>YEAR(Calendar[[#This Row],[Date]])</f>
        <v>2018</v>
      </c>
      <c r="C569" s="1"/>
    </row>
    <row r="570" spans="1:3" x14ac:dyDescent="0.25">
      <c r="A570" s="1">
        <v>43185</v>
      </c>
      <c r="B570" s="1">
        <f>YEAR(Calendar[[#This Row],[Date]])</f>
        <v>2018</v>
      </c>
      <c r="C570" s="1"/>
    </row>
    <row r="571" spans="1:3" x14ac:dyDescent="0.25">
      <c r="A571" s="1">
        <v>43186</v>
      </c>
      <c r="B571" s="1">
        <f>YEAR(Calendar[[#This Row],[Date]])</f>
        <v>2018</v>
      </c>
      <c r="C571" s="1"/>
    </row>
    <row r="572" spans="1:3" x14ac:dyDescent="0.25">
      <c r="A572" s="1">
        <v>43187</v>
      </c>
      <c r="B572" s="1">
        <f>YEAR(Calendar[[#This Row],[Date]])</f>
        <v>2018</v>
      </c>
      <c r="C572" s="1"/>
    </row>
    <row r="573" spans="1:3" x14ac:dyDescent="0.25">
      <c r="A573" s="1">
        <v>43188</v>
      </c>
      <c r="B573" s="1">
        <f>YEAR(Calendar[[#This Row],[Date]])</f>
        <v>2018</v>
      </c>
      <c r="C573" s="1"/>
    </row>
    <row r="574" spans="1:3" x14ac:dyDescent="0.25">
      <c r="A574" s="1">
        <v>43189</v>
      </c>
      <c r="B574" s="1">
        <f>YEAR(Calendar[[#This Row],[Date]])</f>
        <v>2018</v>
      </c>
      <c r="C574" s="1"/>
    </row>
    <row r="575" spans="1:3" x14ac:dyDescent="0.25">
      <c r="A575" s="1">
        <v>43190</v>
      </c>
      <c r="B575" s="1">
        <f>YEAR(Calendar[[#This Row],[Date]])</f>
        <v>2018</v>
      </c>
      <c r="C575" s="1"/>
    </row>
    <row r="576" spans="1:3" x14ac:dyDescent="0.25">
      <c r="A576" s="1">
        <v>43191</v>
      </c>
      <c r="B576" s="1">
        <f>YEAR(Calendar[[#This Row],[Date]])</f>
        <v>2018</v>
      </c>
      <c r="C576" s="1"/>
    </row>
    <row r="577" spans="1:3" x14ac:dyDescent="0.25">
      <c r="A577" s="1">
        <v>43192</v>
      </c>
      <c r="B577" s="1">
        <f>YEAR(Calendar[[#This Row],[Date]])</f>
        <v>2018</v>
      </c>
      <c r="C577" s="1"/>
    </row>
    <row r="578" spans="1:3" x14ac:dyDescent="0.25">
      <c r="A578" s="1">
        <v>43193</v>
      </c>
      <c r="B578" s="1">
        <f>YEAR(Calendar[[#This Row],[Date]])</f>
        <v>2018</v>
      </c>
      <c r="C578" s="1"/>
    </row>
    <row r="579" spans="1:3" x14ac:dyDescent="0.25">
      <c r="A579" s="1">
        <v>43194</v>
      </c>
      <c r="B579" s="1">
        <f>YEAR(Calendar[[#This Row],[Date]])</f>
        <v>2018</v>
      </c>
      <c r="C579" s="1"/>
    </row>
    <row r="580" spans="1:3" x14ac:dyDescent="0.25">
      <c r="A580" s="1">
        <v>43195</v>
      </c>
      <c r="B580" s="1">
        <f>YEAR(Calendar[[#This Row],[Date]])</f>
        <v>2018</v>
      </c>
      <c r="C580" s="1"/>
    </row>
    <row r="581" spans="1:3" x14ac:dyDescent="0.25">
      <c r="A581" s="1">
        <v>43196</v>
      </c>
      <c r="B581" s="1">
        <f>YEAR(Calendar[[#This Row],[Date]])</f>
        <v>2018</v>
      </c>
      <c r="C581" s="1"/>
    </row>
    <row r="582" spans="1:3" x14ac:dyDescent="0.25">
      <c r="A582" s="1">
        <v>43197</v>
      </c>
      <c r="B582" s="1">
        <f>YEAR(Calendar[[#This Row],[Date]])</f>
        <v>2018</v>
      </c>
      <c r="C582" s="1"/>
    </row>
    <row r="583" spans="1:3" x14ac:dyDescent="0.25">
      <c r="A583" s="1">
        <v>43198</v>
      </c>
      <c r="B583" s="1">
        <f>YEAR(Calendar[[#This Row],[Date]])</f>
        <v>2018</v>
      </c>
      <c r="C583" s="1"/>
    </row>
    <row r="584" spans="1:3" x14ac:dyDescent="0.25">
      <c r="A584" s="1">
        <v>43199</v>
      </c>
      <c r="B584" s="1">
        <f>YEAR(Calendar[[#This Row],[Date]])</f>
        <v>2018</v>
      </c>
      <c r="C584" s="1"/>
    </row>
    <row r="585" spans="1:3" x14ac:dyDescent="0.25">
      <c r="A585" s="1">
        <v>43200</v>
      </c>
      <c r="B585" s="1">
        <f>YEAR(Calendar[[#This Row],[Date]])</f>
        <v>2018</v>
      </c>
      <c r="C585" s="1"/>
    </row>
    <row r="586" spans="1:3" x14ac:dyDescent="0.25">
      <c r="A586" s="1">
        <v>43201</v>
      </c>
      <c r="B586" s="1">
        <f>YEAR(Calendar[[#This Row],[Date]])</f>
        <v>2018</v>
      </c>
      <c r="C586" s="1"/>
    </row>
    <row r="587" spans="1:3" x14ac:dyDescent="0.25">
      <c r="A587" s="1">
        <v>43202</v>
      </c>
      <c r="B587" s="1">
        <f>YEAR(Calendar[[#This Row],[Date]])</f>
        <v>2018</v>
      </c>
      <c r="C587" s="1"/>
    </row>
    <row r="588" spans="1:3" x14ac:dyDescent="0.25">
      <c r="A588" s="1">
        <v>43203</v>
      </c>
      <c r="B588" s="1">
        <f>YEAR(Calendar[[#This Row],[Date]])</f>
        <v>2018</v>
      </c>
      <c r="C588" s="1"/>
    </row>
    <row r="589" spans="1:3" x14ac:dyDescent="0.25">
      <c r="A589" s="1">
        <v>43204</v>
      </c>
      <c r="B589" s="1">
        <f>YEAR(Calendar[[#This Row],[Date]])</f>
        <v>2018</v>
      </c>
      <c r="C589" s="1"/>
    </row>
    <row r="590" spans="1:3" x14ac:dyDescent="0.25">
      <c r="A590" s="1">
        <v>43205</v>
      </c>
      <c r="B590" s="1">
        <f>YEAR(Calendar[[#This Row],[Date]])</f>
        <v>2018</v>
      </c>
      <c r="C590" s="1"/>
    </row>
    <row r="591" spans="1:3" x14ac:dyDescent="0.25">
      <c r="A591" s="1">
        <v>43206</v>
      </c>
      <c r="B591" s="1">
        <f>YEAR(Calendar[[#This Row],[Date]])</f>
        <v>2018</v>
      </c>
      <c r="C591" s="1"/>
    </row>
    <row r="592" spans="1:3" x14ac:dyDescent="0.25">
      <c r="A592" s="1">
        <v>43207</v>
      </c>
      <c r="B592" s="1">
        <f>YEAR(Calendar[[#This Row],[Date]])</f>
        <v>2018</v>
      </c>
      <c r="C592" s="1"/>
    </row>
    <row r="593" spans="1:3" x14ac:dyDescent="0.25">
      <c r="A593" s="1">
        <v>43208</v>
      </c>
      <c r="B593" s="1">
        <f>YEAR(Calendar[[#This Row],[Date]])</f>
        <v>2018</v>
      </c>
      <c r="C593" s="1"/>
    </row>
    <row r="594" spans="1:3" x14ac:dyDescent="0.25">
      <c r="A594" s="1">
        <v>43209</v>
      </c>
      <c r="B594" s="1">
        <f>YEAR(Calendar[[#This Row],[Date]])</f>
        <v>2018</v>
      </c>
      <c r="C594" s="1"/>
    </row>
    <row r="595" spans="1:3" x14ac:dyDescent="0.25">
      <c r="A595" s="1">
        <v>43210</v>
      </c>
      <c r="B595" s="1">
        <f>YEAR(Calendar[[#This Row],[Date]])</f>
        <v>2018</v>
      </c>
      <c r="C595" s="1"/>
    </row>
    <row r="596" spans="1:3" x14ac:dyDescent="0.25">
      <c r="A596" s="1">
        <v>43211</v>
      </c>
      <c r="B596" s="1">
        <f>YEAR(Calendar[[#This Row],[Date]])</f>
        <v>2018</v>
      </c>
      <c r="C596" s="1"/>
    </row>
    <row r="597" spans="1:3" x14ac:dyDescent="0.25">
      <c r="A597" s="1">
        <v>43212</v>
      </c>
      <c r="B597" s="1">
        <f>YEAR(Calendar[[#This Row],[Date]])</f>
        <v>2018</v>
      </c>
      <c r="C597" s="1"/>
    </row>
    <row r="598" spans="1:3" x14ac:dyDescent="0.25">
      <c r="A598" s="1">
        <v>43213</v>
      </c>
      <c r="B598" s="1">
        <f>YEAR(Calendar[[#This Row],[Date]])</f>
        <v>2018</v>
      </c>
      <c r="C598" s="1"/>
    </row>
    <row r="599" spans="1:3" x14ac:dyDescent="0.25">
      <c r="A599" s="1">
        <v>43214</v>
      </c>
      <c r="B599" s="1">
        <f>YEAR(Calendar[[#This Row],[Date]])</f>
        <v>2018</v>
      </c>
      <c r="C599" s="1"/>
    </row>
    <row r="600" spans="1:3" x14ac:dyDescent="0.25">
      <c r="A600" s="1">
        <v>43215</v>
      </c>
      <c r="B600" s="1">
        <f>YEAR(Calendar[[#This Row],[Date]])</f>
        <v>2018</v>
      </c>
      <c r="C600" s="1"/>
    </row>
    <row r="601" spans="1:3" x14ac:dyDescent="0.25">
      <c r="A601" s="1">
        <v>43216</v>
      </c>
      <c r="B601" s="1">
        <f>YEAR(Calendar[[#This Row],[Date]])</f>
        <v>2018</v>
      </c>
      <c r="C601" s="1"/>
    </row>
    <row r="602" spans="1:3" x14ac:dyDescent="0.25">
      <c r="A602" s="1">
        <v>43217</v>
      </c>
      <c r="B602" s="1">
        <f>YEAR(Calendar[[#This Row],[Date]])</f>
        <v>2018</v>
      </c>
      <c r="C602" s="1"/>
    </row>
    <row r="603" spans="1:3" x14ac:dyDescent="0.25">
      <c r="A603" s="1">
        <v>43218</v>
      </c>
      <c r="B603" s="1">
        <f>YEAR(Calendar[[#This Row],[Date]])</f>
        <v>2018</v>
      </c>
      <c r="C603" s="1"/>
    </row>
    <row r="604" spans="1:3" x14ac:dyDescent="0.25">
      <c r="A604" s="1">
        <v>43219</v>
      </c>
      <c r="B604" s="1">
        <f>YEAR(Calendar[[#This Row],[Date]])</f>
        <v>2018</v>
      </c>
      <c r="C604" s="1"/>
    </row>
    <row r="605" spans="1:3" x14ac:dyDescent="0.25">
      <c r="A605" s="1">
        <v>43220</v>
      </c>
      <c r="B605" s="1">
        <f>YEAR(Calendar[[#This Row],[Date]])</f>
        <v>2018</v>
      </c>
      <c r="C605" s="1"/>
    </row>
    <row r="606" spans="1:3" x14ac:dyDescent="0.25">
      <c r="A606" s="1">
        <v>43221</v>
      </c>
      <c r="B606" s="1">
        <f>YEAR(Calendar[[#This Row],[Date]])</f>
        <v>2018</v>
      </c>
      <c r="C606" s="1"/>
    </row>
    <row r="607" spans="1:3" x14ac:dyDescent="0.25">
      <c r="A607" s="1">
        <v>43222</v>
      </c>
      <c r="B607" s="1">
        <f>YEAR(Calendar[[#This Row],[Date]])</f>
        <v>2018</v>
      </c>
      <c r="C607" s="1"/>
    </row>
    <row r="608" spans="1:3" x14ac:dyDescent="0.25">
      <c r="A608" s="1">
        <v>43223</v>
      </c>
      <c r="B608" s="1">
        <f>YEAR(Calendar[[#This Row],[Date]])</f>
        <v>2018</v>
      </c>
      <c r="C608" s="1"/>
    </row>
    <row r="609" spans="1:3" x14ac:dyDescent="0.25">
      <c r="A609" s="1">
        <v>43224</v>
      </c>
      <c r="B609" s="1">
        <f>YEAR(Calendar[[#This Row],[Date]])</f>
        <v>2018</v>
      </c>
      <c r="C609" s="1"/>
    </row>
    <row r="610" spans="1:3" x14ac:dyDescent="0.25">
      <c r="A610" s="1">
        <v>43225</v>
      </c>
      <c r="B610" s="1">
        <f>YEAR(Calendar[[#This Row],[Date]])</f>
        <v>2018</v>
      </c>
      <c r="C610" s="1"/>
    </row>
    <row r="611" spans="1:3" x14ac:dyDescent="0.25">
      <c r="A611" s="1">
        <v>43226</v>
      </c>
      <c r="B611" s="1">
        <f>YEAR(Calendar[[#This Row],[Date]])</f>
        <v>2018</v>
      </c>
      <c r="C611" s="1"/>
    </row>
    <row r="612" spans="1:3" x14ac:dyDescent="0.25">
      <c r="A612" s="1">
        <v>43227</v>
      </c>
      <c r="B612" s="1">
        <f>YEAR(Calendar[[#This Row],[Date]])</f>
        <v>2018</v>
      </c>
      <c r="C612" s="1"/>
    </row>
    <row r="613" spans="1:3" x14ac:dyDescent="0.25">
      <c r="A613" s="1">
        <v>43228</v>
      </c>
      <c r="B613" s="1">
        <f>YEAR(Calendar[[#This Row],[Date]])</f>
        <v>2018</v>
      </c>
      <c r="C613" s="1"/>
    </row>
    <row r="614" spans="1:3" x14ac:dyDescent="0.25">
      <c r="A614" s="1">
        <v>43229</v>
      </c>
      <c r="B614" s="1">
        <f>YEAR(Calendar[[#This Row],[Date]])</f>
        <v>2018</v>
      </c>
      <c r="C614" s="1"/>
    </row>
    <row r="615" spans="1:3" x14ac:dyDescent="0.25">
      <c r="A615" s="1">
        <v>43230</v>
      </c>
      <c r="B615" s="1">
        <f>YEAR(Calendar[[#This Row],[Date]])</f>
        <v>2018</v>
      </c>
      <c r="C615" s="1"/>
    </row>
    <row r="616" spans="1:3" x14ac:dyDescent="0.25">
      <c r="A616" s="1">
        <v>43231</v>
      </c>
      <c r="B616" s="1">
        <f>YEAR(Calendar[[#This Row],[Date]])</f>
        <v>2018</v>
      </c>
      <c r="C616" s="1"/>
    </row>
    <row r="617" spans="1:3" x14ac:dyDescent="0.25">
      <c r="A617" s="1">
        <v>43232</v>
      </c>
      <c r="B617" s="1">
        <f>YEAR(Calendar[[#This Row],[Date]])</f>
        <v>2018</v>
      </c>
      <c r="C617" s="1"/>
    </row>
    <row r="618" spans="1:3" x14ac:dyDescent="0.25">
      <c r="A618" s="1">
        <v>43233</v>
      </c>
      <c r="B618" s="1">
        <f>YEAR(Calendar[[#This Row],[Date]])</f>
        <v>2018</v>
      </c>
      <c r="C618" s="1"/>
    </row>
    <row r="619" spans="1:3" x14ac:dyDescent="0.25">
      <c r="A619" s="1">
        <v>43234</v>
      </c>
      <c r="B619" s="1">
        <f>YEAR(Calendar[[#This Row],[Date]])</f>
        <v>2018</v>
      </c>
      <c r="C619" s="1"/>
    </row>
    <row r="620" spans="1:3" x14ac:dyDescent="0.25">
      <c r="A620" s="1">
        <v>43235</v>
      </c>
      <c r="B620" s="1">
        <f>YEAR(Calendar[[#This Row],[Date]])</f>
        <v>2018</v>
      </c>
      <c r="C620" s="1"/>
    </row>
    <row r="621" spans="1:3" x14ac:dyDescent="0.25">
      <c r="A621" s="1">
        <v>43236</v>
      </c>
      <c r="B621" s="1">
        <f>YEAR(Calendar[[#This Row],[Date]])</f>
        <v>2018</v>
      </c>
      <c r="C621" s="1"/>
    </row>
    <row r="622" spans="1:3" x14ac:dyDescent="0.25">
      <c r="A622" s="1">
        <v>43237</v>
      </c>
      <c r="B622" s="1">
        <f>YEAR(Calendar[[#This Row],[Date]])</f>
        <v>2018</v>
      </c>
      <c r="C622" s="1"/>
    </row>
    <row r="623" spans="1:3" x14ac:dyDescent="0.25">
      <c r="A623" s="1">
        <v>43238</v>
      </c>
      <c r="B623" s="1">
        <f>YEAR(Calendar[[#This Row],[Date]])</f>
        <v>2018</v>
      </c>
      <c r="C623" s="1"/>
    </row>
    <row r="624" spans="1:3" x14ac:dyDescent="0.25">
      <c r="A624" s="1">
        <v>43239</v>
      </c>
      <c r="B624" s="1">
        <f>YEAR(Calendar[[#This Row],[Date]])</f>
        <v>2018</v>
      </c>
      <c r="C624" s="1"/>
    </row>
    <row r="625" spans="1:3" x14ac:dyDescent="0.25">
      <c r="A625" s="1">
        <v>43240</v>
      </c>
      <c r="B625" s="1">
        <f>YEAR(Calendar[[#This Row],[Date]])</f>
        <v>2018</v>
      </c>
      <c r="C625" s="1"/>
    </row>
    <row r="626" spans="1:3" x14ac:dyDescent="0.25">
      <c r="A626" s="1">
        <v>43241</v>
      </c>
      <c r="B626" s="1">
        <f>YEAR(Calendar[[#This Row],[Date]])</f>
        <v>2018</v>
      </c>
      <c r="C626" s="1"/>
    </row>
    <row r="627" spans="1:3" x14ac:dyDescent="0.25">
      <c r="A627" s="1">
        <v>43242</v>
      </c>
      <c r="B627" s="1">
        <f>YEAR(Calendar[[#This Row],[Date]])</f>
        <v>2018</v>
      </c>
      <c r="C627" s="1"/>
    </row>
    <row r="628" spans="1:3" x14ac:dyDescent="0.25">
      <c r="A628" s="1">
        <v>43243</v>
      </c>
      <c r="B628" s="1">
        <f>YEAR(Calendar[[#This Row],[Date]])</f>
        <v>2018</v>
      </c>
      <c r="C628" s="1"/>
    </row>
    <row r="629" spans="1:3" x14ac:dyDescent="0.25">
      <c r="A629" s="1">
        <v>43244</v>
      </c>
      <c r="B629" s="1">
        <f>YEAR(Calendar[[#This Row],[Date]])</f>
        <v>2018</v>
      </c>
      <c r="C629" s="1"/>
    </row>
    <row r="630" spans="1:3" x14ac:dyDescent="0.25">
      <c r="A630" s="1">
        <v>43245</v>
      </c>
      <c r="B630" s="1">
        <f>YEAR(Calendar[[#This Row],[Date]])</f>
        <v>2018</v>
      </c>
      <c r="C630" s="1"/>
    </row>
    <row r="631" spans="1:3" x14ac:dyDescent="0.25">
      <c r="A631" s="1">
        <v>43246</v>
      </c>
      <c r="B631" s="1">
        <f>YEAR(Calendar[[#This Row],[Date]])</f>
        <v>2018</v>
      </c>
      <c r="C631" s="1"/>
    </row>
    <row r="632" spans="1:3" x14ac:dyDescent="0.25">
      <c r="A632" s="1">
        <v>43247</v>
      </c>
      <c r="B632" s="1">
        <f>YEAR(Calendar[[#This Row],[Date]])</f>
        <v>2018</v>
      </c>
      <c r="C632" s="1"/>
    </row>
    <row r="633" spans="1:3" x14ac:dyDescent="0.25">
      <c r="A633" s="1">
        <v>43248</v>
      </c>
      <c r="B633" s="1">
        <f>YEAR(Calendar[[#This Row],[Date]])</f>
        <v>2018</v>
      </c>
      <c r="C633" s="1"/>
    </row>
    <row r="634" spans="1:3" x14ac:dyDescent="0.25">
      <c r="A634" s="1">
        <v>43249</v>
      </c>
      <c r="B634" s="1">
        <f>YEAR(Calendar[[#This Row],[Date]])</f>
        <v>2018</v>
      </c>
      <c r="C634" s="1"/>
    </row>
    <row r="635" spans="1:3" x14ac:dyDescent="0.25">
      <c r="A635" s="1">
        <v>43250</v>
      </c>
      <c r="B635" s="1">
        <f>YEAR(Calendar[[#This Row],[Date]])</f>
        <v>2018</v>
      </c>
      <c r="C635" s="1"/>
    </row>
    <row r="636" spans="1:3" x14ac:dyDescent="0.25">
      <c r="A636" s="1">
        <v>43251</v>
      </c>
      <c r="B636" s="1">
        <f>YEAR(Calendar[[#This Row],[Date]])</f>
        <v>2018</v>
      </c>
      <c r="C636" s="1"/>
    </row>
    <row r="637" spans="1:3" x14ac:dyDescent="0.25">
      <c r="A637" s="1">
        <v>43252</v>
      </c>
      <c r="B637" s="1">
        <f>YEAR(Calendar[[#This Row],[Date]])</f>
        <v>2018</v>
      </c>
      <c r="C637" s="1"/>
    </row>
    <row r="638" spans="1:3" x14ac:dyDescent="0.25">
      <c r="A638" s="1">
        <v>43253</v>
      </c>
      <c r="B638" s="1">
        <f>YEAR(Calendar[[#This Row],[Date]])</f>
        <v>2018</v>
      </c>
      <c r="C638" s="1"/>
    </row>
    <row r="639" spans="1:3" x14ac:dyDescent="0.25">
      <c r="A639" s="1">
        <v>43254</v>
      </c>
      <c r="B639" s="1">
        <f>YEAR(Calendar[[#This Row],[Date]])</f>
        <v>2018</v>
      </c>
      <c r="C639" s="1"/>
    </row>
    <row r="640" spans="1:3" x14ac:dyDescent="0.25">
      <c r="A640" s="1">
        <v>43255</v>
      </c>
      <c r="B640" s="1">
        <f>YEAR(Calendar[[#This Row],[Date]])</f>
        <v>2018</v>
      </c>
      <c r="C640" s="1"/>
    </row>
    <row r="641" spans="1:3" x14ac:dyDescent="0.25">
      <c r="A641" s="1">
        <v>43256</v>
      </c>
      <c r="B641" s="1">
        <f>YEAR(Calendar[[#This Row],[Date]])</f>
        <v>2018</v>
      </c>
      <c r="C641" s="1"/>
    </row>
    <row r="642" spans="1:3" x14ac:dyDescent="0.25">
      <c r="A642" s="1">
        <v>43257</v>
      </c>
      <c r="B642" s="1">
        <f>YEAR(Calendar[[#This Row],[Date]])</f>
        <v>2018</v>
      </c>
      <c r="C642" s="1"/>
    </row>
    <row r="643" spans="1:3" x14ac:dyDescent="0.25">
      <c r="A643" s="1">
        <v>43258</v>
      </c>
      <c r="B643" s="1">
        <f>YEAR(Calendar[[#This Row],[Date]])</f>
        <v>2018</v>
      </c>
      <c r="C643" s="1"/>
    </row>
    <row r="644" spans="1:3" x14ac:dyDescent="0.25">
      <c r="A644" s="1">
        <v>43259</v>
      </c>
      <c r="B644" s="1">
        <f>YEAR(Calendar[[#This Row],[Date]])</f>
        <v>2018</v>
      </c>
      <c r="C644" s="1"/>
    </row>
    <row r="645" spans="1:3" x14ac:dyDescent="0.25">
      <c r="A645" s="1">
        <v>43260</v>
      </c>
      <c r="B645" s="1">
        <f>YEAR(Calendar[[#This Row],[Date]])</f>
        <v>2018</v>
      </c>
      <c r="C645" s="1"/>
    </row>
    <row r="646" spans="1:3" x14ac:dyDescent="0.25">
      <c r="A646" s="1">
        <v>43261</v>
      </c>
      <c r="B646" s="1">
        <f>YEAR(Calendar[[#This Row],[Date]])</f>
        <v>2018</v>
      </c>
      <c r="C646" s="1"/>
    </row>
    <row r="647" spans="1:3" x14ac:dyDescent="0.25">
      <c r="A647" s="1">
        <v>43262</v>
      </c>
      <c r="B647" s="1">
        <f>YEAR(Calendar[[#This Row],[Date]])</f>
        <v>2018</v>
      </c>
      <c r="C647" s="1"/>
    </row>
    <row r="648" spans="1:3" x14ac:dyDescent="0.25">
      <c r="A648" s="1">
        <v>43263</v>
      </c>
      <c r="B648" s="1">
        <f>YEAR(Calendar[[#This Row],[Date]])</f>
        <v>2018</v>
      </c>
      <c r="C648" s="1"/>
    </row>
    <row r="649" spans="1:3" x14ac:dyDescent="0.25">
      <c r="A649" s="1">
        <v>43264</v>
      </c>
      <c r="B649" s="1">
        <f>YEAR(Calendar[[#This Row],[Date]])</f>
        <v>2018</v>
      </c>
      <c r="C649" s="1"/>
    </row>
    <row r="650" spans="1:3" x14ac:dyDescent="0.25">
      <c r="A650" s="1">
        <v>43265</v>
      </c>
      <c r="B650" s="1">
        <f>YEAR(Calendar[[#This Row],[Date]])</f>
        <v>2018</v>
      </c>
      <c r="C650" s="1"/>
    </row>
    <row r="651" spans="1:3" x14ac:dyDescent="0.25">
      <c r="A651" s="1">
        <v>43266</v>
      </c>
      <c r="B651" s="1">
        <f>YEAR(Calendar[[#This Row],[Date]])</f>
        <v>2018</v>
      </c>
      <c r="C651" s="1"/>
    </row>
    <row r="652" spans="1:3" x14ac:dyDescent="0.25">
      <c r="A652" s="1">
        <v>43267</v>
      </c>
      <c r="B652" s="1">
        <f>YEAR(Calendar[[#This Row],[Date]])</f>
        <v>2018</v>
      </c>
      <c r="C652" s="1"/>
    </row>
    <row r="653" spans="1:3" x14ac:dyDescent="0.25">
      <c r="A653" s="1">
        <v>43268</v>
      </c>
      <c r="B653" s="1">
        <f>YEAR(Calendar[[#This Row],[Date]])</f>
        <v>2018</v>
      </c>
      <c r="C653" s="1"/>
    </row>
    <row r="654" spans="1:3" x14ac:dyDescent="0.25">
      <c r="A654" s="1">
        <v>43269</v>
      </c>
      <c r="B654" s="1">
        <f>YEAR(Calendar[[#This Row],[Date]])</f>
        <v>2018</v>
      </c>
      <c r="C654" s="1"/>
    </row>
    <row r="655" spans="1:3" x14ac:dyDescent="0.25">
      <c r="A655" s="1">
        <v>43270</v>
      </c>
      <c r="B655" s="1">
        <f>YEAR(Calendar[[#This Row],[Date]])</f>
        <v>2018</v>
      </c>
      <c r="C655" s="1"/>
    </row>
    <row r="656" spans="1:3" x14ac:dyDescent="0.25">
      <c r="A656" s="1">
        <v>43271</v>
      </c>
      <c r="B656" s="1">
        <f>YEAR(Calendar[[#This Row],[Date]])</f>
        <v>2018</v>
      </c>
      <c r="C656" s="1"/>
    </row>
    <row r="657" spans="1:3" x14ac:dyDescent="0.25">
      <c r="A657" s="1">
        <v>43272</v>
      </c>
      <c r="B657" s="1">
        <f>YEAR(Calendar[[#This Row],[Date]])</f>
        <v>2018</v>
      </c>
      <c r="C657" s="1"/>
    </row>
    <row r="658" spans="1:3" x14ac:dyDescent="0.25">
      <c r="A658" s="1">
        <v>43273</v>
      </c>
      <c r="B658" s="1">
        <f>YEAR(Calendar[[#This Row],[Date]])</f>
        <v>2018</v>
      </c>
      <c r="C658" s="1"/>
    </row>
    <row r="659" spans="1:3" x14ac:dyDescent="0.25">
      <c r="A659" s="1">
        <v>43274</v>
      </c>
      <c r="B659" s="1">
        <f>YEAR(Calendar[[#This Row],[Date]])</f>
        <v>2018</v>
      </c>
      <c r="C659" s="1"/>
    </row>
    <row r="660" spans="1:3" x14ac:dyDescent="0.25">
      <c r="A660" s="1">
        <v>43275</v>
      </c>
      <c r="B660" s="1">
        <f>YEAR(Calendar[[#This Row],[Date]])</f>
        <v>2018</v>
      </c>
      <c r="C660" s="1"/>
    </row>
    <row r="661" spans="1:3" x14ac:dyDescent="0.25">
      <c r="A661" s="1">
        <v>43276</v>
      </c>
      <c r="B661" s="1">
        <f>YEAR(Calendar[[#This Row],[Date]])</f>
        <v>2018</v>
      </c>
      <c r="C661" s="1"/>
    </row>
    <row r="662" spans="1:3" x14ac:dyDescent="0.25">
      <c r="A662" s="1">
        <v>43277</v>
      </c>
      <c r="B662" s="1">
        <f>YEAR(Calendar[[#This Row],[Date]])</f>
        <v>2018</v>
      </c>
      <c r="C662" s="1"/>
    </row>
    <row r="663" spans="1:3" x14ac:dyDescent="0.25">
      <c r="A663" s="1">
        <v>43278</v>
      </c>
      <c r="B663" s="1">
        <f>YEAR(Calendar[[#This Row],[Date]])</f>
        <v>2018</v>
      </c>
      <c r="C663" s="1"/>
    </row>
    <row r="664" spans="1:3" x14ac:dyDescent="0.25">
      <c r="A664" s="1">
        <v>43279</v>
      </c>
      <c r="B664" s="1">
        <f>YEAR(Calendar[[#This Row],[Date]])</f>
        <v>2018</v>
      </c>
      <c r="C664" s="1"/>
    </row>
    <row r="665" spans="1:3" x14ac:dyDescent="0.25">
      <c r="A665" s="1">
        <v>43280</v>
      </c>
      <c r="B665" s="1">
        <f>YEAR(Calendar[[#This Row],[Date]])</f>
        <v>2018</v>
      </c>
      <c r="C665" s="1"/>
    </row>
    <row r="666" spans="1:3" x14ac:dyDescent="0.25">
      <c r="A666" s="1">
        <v>43281</v>
      </c>
      <c r="B666" s="1">
        <f>YEAR(Calendar[[#This Row],[Date]])</f>
        <v>2018</v>
      </c>
      <c r="C666" s="1"/>
    </row>
    <row r="667" spans="1:3" x14ac:dyDescent="0.25">
      <c r="A667" s="1">
        <v>43282</v>
      </c>
      <c r="B667" s="1">
        <f>YEAR(Calendar[[#This Row],[Date]])</f>
        <v>2018</v>
      </c>
      <c r="C667" s="1"/>
    </row>
    <row r="668" spans="1:3" x14ac:dyDescent="0.25">
      <c r="A668" s="1">
        <v>43283</v>
      </c>
      <c r="B668" s="1">
        <f>YEAR(Calendar[[#This Row],[Date]])</f>
        <v>2018</v>
      </c>
      <c r="C668" s="1"/>
    </row>
    <row r="669" spans="1:3" x14ac:dyDescent="0.25">
      <c r="A669" s="1">
        <v>43284</v>
      </c>
      <c r="B669" s="1">
        <f>YEAR(Calendar[[#This Row],[Date]])</f>
        <v>2018</v>
      </c>
      <c r="C669" s="1"/>
    </row>
    <row r="670" spans="1:3" x14ac:dyDescent="0.25">
      <c r="A670" s="1">
        <v>43285</v>
      </c>
      <c r="B670" s="1">
        <f>YEAR(Calendar[[#This Row],[Date]])</f>
        <v>2018</v>
      </c>
      <c r="C670" s="1"/>
    </row>
    <row r="671" spans="1:3" x14ac:dyDescent="0.25">
      <c r="A671" s="1">
        <v>43286</v>
      </c>
      <c r="B671" s="1">
        <f>YEAR(Calendar[[#This Row],[Date]])</f>
        <v>2018</v>
      </c>
      <c r="C671" s="1"/>
    </row>
    <row r="672" spans="1:3" x14ac:dyDescent="0.25">
      <c r="A672" s="1">
        <v>43287</v>
      </c>
      <c r="B672" s="1">
        <f>YEAR(Calendar[[#This Row],[Date]])</f>
        <v>2018</v>
      </c>
      <c r="C672" s="1"/>
    </row>
    <row r="673" spans="1:3" x14ac:dyDescent="0.25">
      <c r="A673" s="1">
        <v>43288</v>
      </c>
      <c r="B673" s="1">
        <f>YEAR(Calendar[[#This Row],[Date]])</f>
        <v>2018</v>
      </c>
      <c r="C673" s="1"/>
    </row>
    <row r="674" spans="1:3" x14ac:dyDescent="0.25">
      <c r="A674" s="1">
        <v>43289</v>
      </c>
      <c r="B674" s="1">
        <f>YEAR(Calendar[[#This Row],[Date]])</f>
        <v>2018</v>
      </c>
      <c r="C674" s="1"/>
    </row>
    <row r="675" spans="1:3" x14ac:dyDescent="0.25">
      <c r="A675" s="1">
        <v>43290</v>
      </c>
      <c r="B675" s="1">
        <f>YEAR(Calendar[[#This Row],[Date]])</f>
        <v>2018</v>
      </c>
      <c r="C675" s="1"/>
    </row>
    <row r="676" spans="1:3" x14ac:dyDescent="0.25">
      <c r="A676" s="1">
        <v>43291</v>
      </c>
      <c r="B676" s="1">
        <f>YEAR(Calendar[[#This Row],[Date]])</f>
        <v>2018</v>
      </c>
      <c r="C676" s="1"/>
    </row>
    <row r="677" spans="1:3" x14ac:dyDescent="0.25">
      <c r="A677" s="1">
        <v>43292</v>
      </c>
      <c r="B677" s="1">
        <f>YEAR(Calendar[[#This Row],[Date]])</f>
        <v>2018</v>
      </c>
      <c r="C677" s="1"/>
    </row>
    <row r="678" spans="1:3" x14ac:dyDescent="0.25">
      <c r="A678" s="1">
        <v>43293</v>
      </c>
      <c r="B678" s="1">
        <f>YEAR(Calendar[[#This Row],[Date]])</f>
        <v>2018</v>
      </c>
      <c r="C678" s="1"/>
    </row>
    <row r="679" spans="1:3" x14ac:dyDescent="0.25">
      <c r="A679" s="1">
        <v>43294</v>
      </c>
      <c r="B679" s="1">
        <f>YEAR(Calendar[[#This Row],[Date]])</f>
        <v>2018</v>
      </c>
      <c r="C679" s="1"/>
    </row>
    <row r="680" spans="1:3" x14ac:dyDescent="0.25">
      <c r="A680" s="1">
        <v>43295</v>
      </c>
      <c r="B680" s="1">
        <f>YEAR(Calendar[[#This Row],[Date]])</f>
        <v>2018</v>
      </c>
      <c r="C680" s="1"/>
    </row>
    <row r="681" spans="1:3" x14ac:dyDescent="0.25">
      <c r="A681" s="1">
        <v>43296</v>
      </c>
      <c r="B681" s="1">
        <f>YEAR(Calendar[[#This Row],[Date]])</f>
        <v>2018</v>
      </c>
      <c r="C681" s="1"/>
    </row>
    <row r="682" spans="1:3" x14ac:dyDescent="0.25">
      <c r="A682" s="1">
        <v>43297</v>
      </c>
      <c r="B682" s="1">
        <f>YEAR(Calendar[[#This Row],[Date]])</f>
        <v>2018</v>
      </c>
      <c r="C682" s="1"/>
    </row>
    <row r="683" spans="1:3" x14ac:dyDescent="0.25">
      <c r="A683" s="1">
        <v>43298</v>
      </c>
      <c r="B683" s="1">
        <f>YEAR(Calendar[[#This Row],[Date]])</f>
        <v>2018</v>
      </c>
      <c r="C683" s="1"/>
    </row>
    <row r="684" spans="1:3" x14ac:dyDescent="0.25">
      <c r="A684" s="1">
        <v>43299</v>
      </c>
      <c r="B684" s="1">
        <f>YEAR(Calendar[[#This Row],[Date]])</f>
        <v>2018</v>
      </c>
      <c r="C684" s="1"/>
    </row>
    <row r="685" spans="1:3" x14ac:dyDescent="0.25">
      <c r="A685" s="1">
        <v>43300</v>
      </c>
      <c r="B685" s="1">
        <f>YEAR(Calendar[[#This Row],[Date]])</f>
        <v>2018</v>
      </c>
      <c r="C685" s="1"/>
    </row>
    <row r="686" spans="1:3" x14ac:dyDescent="0.25">
      <c r="A686" s="1">
        <v>43301</v>
      </c>
      <c r="B686" s="1">
        <f>YEAR(Calendar[[#This Row],[Date]])</f>
        <v>2018</v>
      </c>
      <c r="C686" s="1"/>
    </row>
    <row r="687" spans="1:3" x14ac:dyDescent="0.25">
      <c r="A687" s="1">
        <v>43302</v>
      </c>
      <c r="B687" s="1">
        <f>YEAR(Calendar[[#This Row],[Date]])</f>
        <v>2018</v>
      </c>
      <c r="C687" s="1"/>
    </row>
    <row r="688" spans="1:3" x14ac:dyDescent="0.25">
      <c r="A688" s="1">
        <v>43303</v>
      </c>
      <c r="B688" s="1">
        <f>YEAR(Calendar[[#This Row],[Date]])</f>
        <v>2018</v>
      </c>
      <c r="C688" s="1"/>
    </row>
    <row r="689" spans="1:3" x14ac:dyDescent="0.25">
      <c r="A689" s="1">
        <v>43304</v>
      </c>
      <c r="B689" s="1">
        <f>YEAR(Calendar[[#This Row],[Date]])</f>
        <v>2018</v>
      </c>
      <c r="C689" s="1"/>
    </row>
    <row r="690" spans="1:3" x14ac:dyDescent="0.25">
      <c r="A690" s="1">
        <v>43305</v>
      </c>
      <c r="B690" s="1">
        <f>YEAR(Calendar[[#This Row],[Date]])</f>
        <v>2018</v>
      </c>
      <c r="C690" s="1"/>
    </row>
    <row r="691" spans="1:3" x14ac:dyDescent="0.25">
      <c r="A691" s="1">
        <v>43306</v>
      </c>
      <c r="B691" s="1">
        <f>YEAR(Calendar[[#This Row],[Date]])</f>
        <v>2018</v>
      </c>
      <c r="C691" s="1"/>
    </row>
    <row r="692" spans="1:3" x14ac:dyDescent="0.25">
      <c r="A692" s="1">
        <v>43307</v>
      </c>
      <c r="B692" s="1">
        <f>YEAR(Calendar[[#This Row],[Date]])</f>
        <v>2018</v>
      </c>
      <c r="C692" s="1"/>
    </row>
    <row r="693" spans="1:3" x14ac:dyDescent="0.25">
      <c r="A693" s="1">
        <v>43308</v>
      </c>
      <c r="B693" s="1">
        <f>YEAR(Calendar[[#This Row],[Date]])</f>
        <v>2018</v>
      </c>
      <c r="C693" s="1"/>
    </row>
    <row r="694" spans="1:3" x14ac:dyDescent="0.25">
      <c r="A694" s="1">
        <v>43309</v>
      </c>
      <c r="B694" s="1">
        <f>YEAR(Calendar[[#This Row],[Date]])</f>
        <v>2018</v>
      </c>
      <c r="C694" s="1"/>
    </row>
    <row r="695" spans="1:3" x14ac:dyDescent="0.25">
      <c r="A695" s="1">
        <v>43310</v>
      </c>
      <c r="B695" s="1">
        <f>YEAR(Calendar[[#This Row],[Date]])</f>
        <v>2018</v>
      </c>
      <c r="C695" s="1"/>
    </row>
    <row r="696" spans="1:3" x14ac:dyDescent="0.25">
      <c r="A696" s="1">
        <v>43311</v>
      </c>
      <c r="B696" s="1">
        <f>YEAR(Calendar[[#This Row],[Date]])</f>
        <v>2018</v>
      </c>
      <c r="C696" s="1"/>
    </row>
    <row r="697" spans="1:3" x14ac:dyDescent="0.25">
      <c r="A697" s="1">
        <v>43312</v>
      </c>
      <c r="B697" s="1">
        <f>YEAR(Calendar[[#This Row],[Date]])</f>
        <v>2018</v>
      </c>
      <c r="C697" s="1"/>
    </row>
    <row r="698" spans="1:3" x14ac:dyDescent="0.25">
      <c r="A698" s="1">
        <v>43313</v>
      </c>
      <c r="B698" s="1">
        <f>YEAR(Calendar[[#This Row],[Date]])</f>
        <v>2018</v>
      </c>
      <c r="C698" s="1"/>
    </row>
    <row r="699" spans="1:3" x14ac:dyDescent="0.25">
      <c r="A699" s="1">
        <v>43314</v>
      </c>
      <c r="B699" s="1">
        <f>YEAR(Calendar[[#This Row],[Date]])</f>
        <v>2018</v>
      </c>
      <c r="C699" s="1"/>
    </row>
    <row r="700" spans="1:3" x14ac:dyDescent="0.25">
      <c r="A700" s="1">
        <v>43315</v>
      </c>
      <c r="B700" s="1">
        <f>YEAR(Calendar[[#This Row],[Date]])</f>
        <v>2018</v>
      </c>
      <c r="C700" s="1"/>
    </row>
    <row r="701" spans="1:3" x14ac:dyDescent="0.25">
      <c r="A701" s="1">
        <v>43316</v>
      </c>
      <c r="B701" s="1">
        <f>YEAR(Calendar[[#This Row],[Date]])</f>
        <v>2018</v>
      </c>
      <c r="C701" s="1"/>
    </row>
    <row r="702" spans="1:3" x14ac:dyDescent="0.25">
      <c r="A702" s="1">
        <v>43317</v>
      </c>
      <c r="B702" s="1">
        <f>YEAR(Calendar[[#This Row],[Date]])</f>
        <v>2018</v>
      </c>
      <c r="C702" s="1"/>
    </row>
    <row r="703" spans="1:3" x14ac:dyDescent="0.25">
      <c r="A703" s="1">
        <v>43318</v>
      </c>
      <c r="B703" s="1">
        <f>YEAR(Calendar[[#This Row],[Date]])</f>
        <v>2018</v>
      </c>
      <c r="C703" s="1"/>
    </row>
    <row r="704" spans="1:3" x14ac:dyDescent="0.25">
      <c r="A704" s="1">
        <v>43319</v>
      </c>
      <c r="B704" s="1">
        <f>YEAR(Calendar[[#This Row],[Date]])</f>
        <v>2018</v>
      </c>
      <c r="C704" s="1"/>
    </row>
    <row r="705" spans="1:3" x14ac:dyDescent="0.25">
      <c r="A705" s="1">
        <v>43320</v>
      </c>
      <c r="B705" s="1">
        <f>YEAR(Calendar[[#This Row],[Date]])</f>
        <v>2018</v>
      </c>
      <c r="C705" s="1"/>
    </row>
    <row r="706" spans="1:3" x14ac:dyDescent="0.25">
      <c r="A706" s="1">
        <v>43321</v>
      </c>
      <c r="B706" s="1">
        <f>YEAR(Calendar[[#This Row],[Date]])</f>
        <v>2018</v>
      </c>
      <c r="C706" s="1"/>
    </row>
    <row r="707" spans="1:3" x14ac:dyDescent="0.25">
      <c r="A707" s="1">
        <v>43322</v>
      </c>
      <c r="B707" s="1">
        <f>YEAR(Calendar[[#This Row],[Date]])</f>
        <v>2018</v>
      </c>
      <c r="C707" s="1"/>
    </row>
    <row r="708" spans="1:3" x14ac:dyDescent="0.25">
      <c r="A708" s="1">
        <v>43323</v>
      </c>
      <c r="B708" s="1">
        <f>YEAR(Calendar[[#This Row],[Date]])</f>
        <v>2018</v>
      </c>
      <c r="C708" s="1"/>
    </row>
    <row r="709" spans="1:3" x14ac:dyDescent="0.25">
      <c r="A709" s="1">
        <v>43324</v>
      </c>
      <c r="B709" s="1">
        <f>YEAR(Calendar[[#This Row],[Date]])</f>
        <v>2018</v>
      </c>
      <c r="C709" s="1"/>
    </row>
    <row r="710" spans="1:3" x14ac:dyDescent="0.25">
      <c r="A710" s="1">
        <v>43325</v>
      </c>
      <c r="B710" s="1">
        <f>YEAR(Calendar[[#This Row],[Date]])</f>
        <v>2018</v>
      </c>
      <c r="C710" s="1"/>
    </row>
    <row r="711" spans="1:3" x14ac:dyDescent="0.25">
      <c r="A711" s="1">
        <v>43326</v>
      </c>
      <c r="B711" s="1">
        <f>YEAR(Calendar[[#This Row],[Date]])</f>
        <v>2018</v>
      </c>
      <c r="C711" s="1"/>
    </row>
    <row r="712" spans="1:3" x14ac:dyDescent="0.25">
      <c r="A712" s="1">
        <v>43327</v>
      </c>
      <c r="B712" s="1">
        <f>YEAR(Calendar[[#This Row],[Date]])</f>
        <v>2018</v>
      </c>
      <c r="C712" s="1"/>
    </row>
    <row r="713" spans="1:3" x14ac:dyDescent="0.25">
      <c r="A713" s="1">
        <v>43328</v>
      </c>
      <c r="B713" s="1">
        <f>YEAR(Calendar[[#This Row],[Date]])</f>
        <v>2018</v>
      </c>
      <c r="C713" s="1"/>
    </row>
    <row r="714" spans="1:3" x14ac:dyDescent="0.25">
      <c r="A714" s="1">
        <v>43329</v>
      </c>
      <c r="B714" s="1">
        <f>YEAR(Calendar[[#This Row],[Date]])</f>
        <v>2018</v>
      </c>
      <c r="C714" s="1"/>
    </row>
    <row r="715" spans="1:3" x14ac:dyDescent="0.25">
      <c r="A715" s="1">
        <v>43330</v>
      </c>
      <c r="B715" s="1">
        <f>YEAR(Calendar[[#This Row],[Date]])</f>
        <v>2018</v>
      </c>
      <c r="C715" s="1"/>
    </row>
    <row r="716" spans="1:3" x14ac:dyDescent="0.25">
      <c r="A716" s="1">
        <v>43331</v>
      </c>
      <c r="B716" s="1">
        <f>YEAR(Calendar[[#This Row],[Date]])</f>
        <v>2018</v>
      </c>
      <c r="C716" s="1"/>
    </row>
    <row r="717" spans="1:3" x14ac:dyDescent="0.25">
      <c r="A717" s="1">
        <v>43332</v>
      </c>
      <c r="B717" s="1">
        <f>YEAR(Calendar[[#This Row],[Date]])</f>
        <v>2018</v>
      </c>
      <c r="C717" s="1"/>
    </row>
    <row r="718" spans="1:3" x14ac:dyDescent="0.25">
      <c r="A718" s="1">
        <v>43333</v>
      </c>
      <c r="B718" s="1">
        <f>YEAR(Calendar[[#This Row],[Date]])</f>
        <v>2018</v>
      </c>
      <c r="C718" s="1"/>
    </row>
    <row r="719" spans="1:3" x14ac:dyDescent="0.25">
      <c r="A719" s="1">
        <v>43334</v>
      </c>
      <c r="B719" s="1">
        <f>YEAR(Calendar[[#This Row],[Date]])</f>
        <v>2018</v>
      </c>
      <c r="C719" s="1"/>
    </row>
    <row r="720" spans="1:3" x14ac:dyDescent="0.25">
      <c r="A720" s="1">
        <v>43335</v>
      </c>
      <c r="B720" s="1">
        <f>YEAR(Calendar[[#This Row],[Date]])</f>
        <v>2018</v>
      </c>
      <c r="C720" s="1"/>
    </row>
    <row r="721" spans="1:3" x14ac:dyDescent="0.25">
      <c r="A721" s="1">
        <v>43336</v>
      </c>
      <c r="B721" s="1">
        <f>YEAR(Calendar[[#This Row],[Date]])</f>
        <v>2018</v>
      </c>
      <c r="C721" s="1"/>
    </row>
    <row r="722" spans="1:3" x14ac:dyDescent="0.25">
      <c r="A722" s="1">
        <v>43337</v>
      </c>
      <c r="B722" s="1">
        <f>YEAR(Calendar[[#This Row],[Date]])</f>
        <v>2018</v>
      </c>
      <c r="C722" s="1"/>
    </row>
    <row r="723" spans="1:3" x14ac:dyDescent="0.25">
      <c r="A723" s="1">
        <v>43338</v>
      </c>
      <c r="B723" s="1">
        <f>YEAR(Calendar[[#This Row],[Date]])</f>
        <v>2018</v>
      </c>
      <c r="C723" s="1"/>
    </row>
    <row r="724" spans="1:3" x14ac:dyDescent="0.25">
      <c r="A724" s="1">
        <v>43339</v>
      </c>
      <c r="B724" s="1">
        <f>YEAR(Calendar[[#This Row],[Date]])</f>
        <v>2018</v>
      </c>
      <c r="C724" s="1"/>
    </row>
    <row r="725" spans="1:3" x14ac:dyDescent="0.25">
      <c r="A725" s="1">
        <v>43340</v>
      </c>
      <c r="B725" s="1">
        <f>YEAR(Calendar[[#This Row],[Date]])</f>
        <v>2018</v>
      </c>
      <c r="C725" s="1"/>
    </row>
    <row r="726" spans="1:3" x14ac:dyDescent="0.25">
      <c r="A726" s="1">
        <v>43341</v>
      </c>
      <c r="B726" s="1">
        <f>YEAR(Calendar[[#This Row],[Date]])</f>
        <v>2018</v>
      </c>
      <c r="C726" s="1"/>
    </row>
    <row r="727" spans="1:3" x14ac:dyDescent="0.25">
      <c r="A727" s="1">
        <v>43342</v>
      </c>
      <c r="B727" s="1">
        <f>YEAR(Calendar[[#This Row],[Date]])</f>
        <v>2018</v>
      </c>
      <c r="C727" s="1"/>
    </row>
    <row r="728" spans="1:3" x14ac:dyDescent="0.25">
      <c r="A728" s="1">
        <v>43343</v>
      </c>
      <c r="B728" s="1">
        <f>YEAR(Calendar[[#This Row],[Date]])</f>
        <v>2018</v>
      </c>
      <c r="C728" s="1"/>
    </row>
    <row r="729" spans="1:3" x14ac:dyDescent="0.25">
      <c r="A729" s="1">
        <v>43344</v>
      </c>
      <c r="B729" s="1">
        <f>YEAR(Calendar[[#This Row],[Date]])</f>
        <v>2018</v>
      </c>
      <c r="C729" s="1"/>
    </row>
    <row r="730" spans="1:3" x14ac:dyDescent="0.25">
      <c r="A730" s="1">
        <v>43345</v>
      </c>
      <c r="B730" s="1">
        <f>YEAR(Calendar[[#This Row],[Date]])</f>
        <v>2018</v>
      </c>
      <c r="C730" s="1"/>
    </row>
    <row r="731" spans="1:3" x14ac:dyDescent="0.25">
      <c r="A731" s="1">
        <v>43346</v>
      </c>
      <c r="B731" s="1">
        <f>YEAR(Calendar[[#This Row],[Date]])</f>
        <v>2018</v>
      </c>
      <c r="C731" s="1"/>
    </row>
    <row r="732" spans="1:3" x14ac:dyDescent="0.25">
      <c r="A732" s="1">
        <v>43347</v>
      </c>
      <c r="B732" s="1">
        <f>YEAR(Calendar[[#This Row],[Date]])</f>
        <v>2018</v>
      </c>
      <c r="C732" s="1"/>
    </row>
    <row r="733" spans="1:3" x14ac:dyDescent="0.25">
      <c r="A733" s="1">
        <v>43348</v>
      </c>
      <c r="B733" s="1">
        <f>YEAR(Calendar[[#This Row],[Date]])</f>
        <v>2018</v>
      </c>
      <c r="C733" s="1"/>
    </row>
    <row r="734" spans="1:3" x14ac:dyDescent="0.25">
      <c r="A734" s="1">
        <v>43349</v>
      </c>
      <c r="B734" s="1">
        <f>YEAR(Calendar[[#This Row],[Date]])</f>
        <v>2018</v>
      </c>
      <c r="C734" s="1"/>
    </row>
    <row r="735" spans="1:3" x14ac:dyDescent="0.25">
      <c r="A735" s="1">
        <v>43350</v>
      </c>
      <c r="B735" s="1">
        <f>YEAR(Calendar[[#This Row],[Date]])</f>
        <v>2018</v>
      </c>
      <c r="C735" s="1"/>
    </row>
    <row r="736" spans="1:3" x14ac:dyDescent="0.25">
      <c r="A736" s="1">
        <v>43351</v>
      </c>
      <c r="B736" s="1">
        <f>YEAR(Calendar[[#This Row],[Date]])</f>
        <v>2018</v>
      </c>
      <c r="C736" s="1"/>
    </row>
    <row r="737" spans="1:3" x14ac:dyDescent="0.25">
      <c r="A737" s="1">
        <v>43352</v>
      </c>
      <c r="B737" s="1">
        <f>YEAR(Calendar[[#This Row],[Date]])</f>
        <v>2018</v>
      </c>
      <c r="C737" s="1"/>
    </row>
    <row r="738" spans="1:3" x14ac:dyDescent="0.25">
      <c r="A738" s="1">
        <v>43353</v>
      </c>
      <c r="B738" s="1">
        <f>YEAR(Calendar[[#This Row],[Date]])</f>
        <v>2018</v>
      </c>
      <c r="C738" s="1"/>
    </row>
    <row r="739" spans="1:3" x14ac:dyDescent="0.25">
      <c r="A739" s="1">
        <v>43354</v>
      </c>
      <c r="B739" s="1">
        <f>YEAR(Calendar[[#This Row],[Date]])</f>
        <v>2018</v>
      </c>
      <c r="C739" s="1"/>
    </row>
    <row r="740" spans="1:3" x14ac:dyDescent="0.25">
      <c r="A740" s="1">
        <v>43355</v>
      </c>
      <c r="B740" s="1">
        <f>YEAR(Calendar[[#This Row],[Date]])</f>
        <v>2018</v>
      </c>
      <c r="C740" s="1"/>
    </row>
    <row r="741" spans="1:3" x14ac:dyDescent="0.25">
      <c r="A741" s="1">
        <v>43356</v>
      </c>
      <c r="B741" s="1">
        <f>YEAR(Calendar[[#This Row],[Date]])</f>
        <v>2018</v>
      </c>
      <c r="C741" s="1"/>
    </row>
    <row r="742" spans="1:3" x14ac:dyDescent="0.25">
      <c r="A742" s="1">
        <v>43357</v>
      </c>
      <c r="B742" s="1">
        <f>YEAR(Calendar[[#This Row],[Date]])</f>
        <v>2018</v>
      </c>
      <c r="C742" s="1"/>
    </row>
    <row r="743" spans="1:3" x14ac:dyDescent="0.25">
      <c r="A743" s="1">
        <v>43358</v>
      </c>
      <c r="B743" s="1">
        <f>YEAR(Calendar[[#This Row],[Date]])</f>
        <v>2018</v>
      </c>
      <c r="C743" s="1"/>
    </row>
    <row r="744" spans="1:3" x14ac:dyDescent="0.25">
      <c r="A744" s="1">
        <v>43359</v>
      </c>
      <c r="B744" s="1">
        <f>YEAR(Calendar[[#This Row],[Date]])</f>
        <v>2018</v>
      </c>
      <c r="C744" s="1"/>
    </row>
    <row r="745" spans="1:3" x14ac:dyDescent="0.25">
      <c r="A745" s="1">
        <v>43360</v>
      </c>
      <c r="B745" s="1">
        <f>YEAR(Calendar[[#This Row],[Date]])</f>
        <v>2018</v>
      </c>
      <c r="C745" s="1"/>
    </row>
    <row r="746" spans="1:3" x14ac:dyDescent="0.25">
      <c r="A746" s="1">
        <v>43361</v>
      </c>
      <c r="B746" s="1">
        <f>YEAR(Calendar[[#This Row],[Date]])</f>
        <v>2018</v>
      </c>
      <c r="C746" s="1"/>
    </row>
    <row r="747" spans="1:3" x14ac:dyDescent="0.25">
      <c r="A747" s="1">
        <v>43362</v>
      </c>
      <c r="B747" s="1">
        <f>YEAR(Calendar[[#This Row],[Date]])</f>
        <v>2018</v>
      </c>
      <c r="C747" s="1"/>
    </row>
    <row r="748" spans="1:3" x14ac:dyDescent="0.25">
      <c r="A748" s="1">
        <v>43363</v>
      </c>
      <c r="B748" s="1">
        <f>YEAR(Calendar[[#This Row],[Date]])</f>
        <v>2018</v>
      </c>
      <c r="C748" s="1"/>
    </row>
    <row r="749" spans="1:3" x14ac:dyDescent="0.25">
      <c r="A749" s="1">
        <v>43364</v>
      </c>
      <c r="B749" s="1">
        <f>YEAR(Calendar[[#This Row],[Date]])</f>
        <v>2018</v>
      </c>
      <c r="C749" s="1"/>
    </row>
    <row r="750" spans="1:3" x14ac:dyDescent="0.25">
      <c r="A750" s="1">
        <v>43365</v>
      </c>
      <c r="B750" s="1">
        <f>YEAR(Calendar[[#This Row],[Date]])</f>
        <v>2018</v>
      </c>
      <c r="C750" s="1"/>
    </row>
    <row r="751" spans="1:3" x14ac:dyDescent="0.25">
      <c r="A751" s="1">
        <v>43366</v>
      </c>
      <c r="B751" s="1">
        <f>YEAR(Calendar[[#This Row],[Date]])</f>
        <v>2018</v>
      </c>
      <c r="C751" s="1"/>
    </row>
    <row r="752" spans="1:3" x14ac:dyDescent="0.25">
      <c r="A752" s="1">
        <v>43367</v>
      </c>
      <c r="B752" s="1">
        <f>YEAR(Calendar[[#This Row],[Date]])</f>
        <v>2018</v>
      </c>
      <c r="C752" s="1"/>
    </row>
    <row r="753" spans="1:3" x14ac:dyDescent="0.25">
      <c r="A753" s="1">
        <v>43368</v>
      </c>
      <c r="B753" s="1">
        <f>YEAR(Calendar[[#This Row],[Date]])</f>
        <v>2018</v>
      </c>
      <c r="C753" s="1"/>
    </row>
    <row r="754" spans="1:3" x14ac:dyDescent="0.25">
      <c r="A754" s="1">
        <v>43369</v>
      </c>
      <c r="B754" s="1">
        <f>YEAR(Calendar[[#This Row],[Date]])</f>
        <v>2018</v>
      </c>
      <c r="C754" s="1"/>
    </row>
    <row r="755" spans="1:3" x14ac:dyDescent="0.25">
      <c r="A755" s="1">
        <v>43370</v>
      </c>
      <c r="B755" s="1">
        <f>YEAR(Calendar[[#This Row],[Date]])</f>
        <v>2018</v>
      </c>
      <c r="C755" s="1"/>
    </row>
    <row r="756" spans="1:3" x14ac:dyDescent="0.25">
      <c r="A756" s="1">
        <v>43371</v>
      </c>
      <c r="B756" s="1">
        <f>YEAR(Calendar[[#This Row],[Date]])</f>
        <v>2018</v>
      </c>
      <c r="C756" s="1"/>
    </row>
    <row r="757" spans="1:3" x14ac:dyDescent="0.25">
      <c r="A757" s="1">
        <v>43372</v>
      </c>
      <c r="B757" s="1">
        <f>YEAR(Calendar[[#This Row],[Date]])</f>
        <v>2018</v>
      </c>
      <c r="C757" s="1"/>
    </row>
    <row r="758" spans="1:3" x14ac:dyDescent="0.25">
      <c r="A758" s="1">
        <v>43373</v>
      </c>
      <c r="B758" s="1">
        <f>YEAR(Calendar[[#This Row],[Date]])</f>
        <v>2018</v>
      </c>
      <c r="C758" s="1"/>
    </row>
    <row r="759" spans="1:3" x14ac:dyDescent="0.25">
      <c r="A759" s="1">
        <v>43374</v>
      </c>
      <c r="B759" s="1">
        <f>YEAR(Calendar[[#This Row],[Date]])</f>
        <v>2018</v>
      </c>
      <c r="C759" s="1"/>
    </row>
    <row r="760" spans="1:3" x14ac:dyDescent="0.25">
      <c r="A760" s="1">
        <v>43375</v>
      </c>
      <c r="B760" s="1">
        <f>YEAR(Calendar[[#This Row],[Date]])</f>
        <v>2018</v>
      </c>
      <c r="C760" s="1"/>
    </row>
    <row r="761" spans="1:3" x14ac:dyDescent="0.25">
      <c r="A761" s="1">
        <v>43376</v>
      </c>
      <c r="B761" s="1">
        <f>YEAR(Calendar[[#This Row],[Date]])</f>
        <v>2018</v>
      </c>
      <c r="C761" s="1"/>
    </row>
    <row r="762" spans="1:3" x14ac:dyDescent="0.25">
      <c r="A762" s="1">
        <v>43377</v>
      </c>
      <c r="B762" s="1">
        <f>YEAR(Calendar[[#This Row],[Date]])</f>
        <v>2018</v>
      </c>
      <c r="C762" s="1"/>
    </row>
    <row r="763" spans="1:3" x14ac:dyDescent="0.25">
      <c r="A763" s="1">
        <v>43378</v>
      </c>
      <c r="B763" s="1">
        <f>YEAR(Calendar[[#This Row],[Date]])</f>
        <v>2018</v>
      </c>
      <c r="C763" s="1"/>
    </row>
    <row r="764" spans="1:3" x14ac:dyDescent="0.25">
      <c r="A764" s="1">
        <v>43379</v>
      </c>
      <c r="B764" s="1">
        <f>YEAR(Calendar[[#This Row],[Date]])</f>
        <v>2018</v>
      </c>
      <c r="C764" s="1"/>
    </row>
    <row r="765" spans="1:3" x14ac:dyDescent="0.25">
      <c r="A765" s="1">
        <v>43380</v>
      </c>
      <c r="B765" s="1">
        <f>YEAR(Calendar[[#This Row],[Date]])</f>
        <v>2018</v>
      </c>
      <c r="C765" s="1"/>
    </row>
    <row r="766" spans="1:3" x14ac:dyDescent="0.25">
      <c r="A766" s="1">
        <v>43381</v>
      </c>
      <c r="B766" s="1">
        <f>YEAR(Calendar[[#This Row],[Date]])</f>
        <v>2018</v>
      </c>
      <c r="C766" s="1"/>
    </row>
    <row r="767" spans="1:3" x14ac:dyDescent="0.25">
      <c r="A767" s="1">
        <v>43382</v>
      </c>
      <c r="B767" s="1">
        <f>YEAR(Calendar[[#This Row],[Date]])</f>
        <v>2018</v>
      </c>
      <c r="C767" s="1"/>
    </row>
    <row r="768" spans="1:3" x14ac:dyDescent="0.25">
      <c r="A768" s="1">
        <v>43383</v>
      </c>
      <c r="B768" s="1">
        <f>YEAR(Calendar[[#This Row],[Date]])</f>
        <v>2018</v>
      </c>
      <c r="C768" s="1"/>
    </row>
    <row r="769" spans="1:3" x14ac:dyDescent="0.25">
      <c r="A769" s="1">
        <v>43384</v>
      </c>
      <c r="B769" s="1">
        <f>YEAR(Calendar[[#This Row],[Date]])</f>
        <v>2018</v>
      </c>
      <c r="C769" s="1"/>
    </row>
    <row r="770" spans="1:3" x14ac:dyDescent="0.25">
      <c r="A770" s="1">
        <v>43385</v>
      </c>
      <c r="B770" s="1">
        <f>YEAR(Calendar[[#This Row],[Date]])</f>
        <v>2018</v>
      </c>
      <c r="C770" s="1"/>
    </row>
    <row r="771" spans="1:3" x14ac:dyDescent="0.25">
      <c r="A771" s="1">
        <v>43386</v>
      </c>
      <c r="B771" s="1">
        <f>YEAR(Calendar[[#This Row],[Date]])</f>
        <v>2018</v>
      </c>
      <c r="C771" s="1"/>
    </row>
    <row r="772" spans="1:3" x14ac:dyDescent="0.25">
      <c r="A772" s="1">
        <v>43387</v>
      </c>
      <c r="B772" s="1">
        <f>YEAR(Calendar[[#This Row],[Date]])</f>
        <v>2018</v>
      </c>
      <c r="C772" s="1"/>
    </row>
    <row r="773" spans="1:3" x14ac:dyDescent="0.25">
      <c r="A773" s="1">
        <v>43388</v>
      </c>
      <c r="B773" s="1">
        <f>YEAR(Calendar[[#This Row],[Date]])</f>
        <v>2018</v>
      </c>
      <c r="C773" s="1"/>
    </row>
    <row r="774" spans="1:3" x14ac:dyDescent="0.25">
      <c r="A774" s="1">
        <v>43389</v>
      </c>
      <c r="B774" s="1">
        <f>YEAR(Calendar[[#This Row],[Date]])</f>
        <v>2018</v>
      </c>
      <c r="C774" s="1"/>
    </row>
    <row r="775" spans="1:3" x14ac:dyDescent="0.25">
      <c r="A775" s="1">
        <v>43390</v>
      </c>
      <c r="B775" s="1">
        <f>YEAR(Calendar[[#This Row],[Date]])</f>
        <v>2018</v>
      </c>
      <c r="C775" s="1"/>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434CD0-453B-4EA9-A14F-4116A3E8301D}">
  <dimension ref="A1:K30"/>
  <sheetViews>
    <sheetView workbookViewId="0"/>
  </sheetViews>
  <sheetFormatPr defaultRowHeight="15" x14ac:dyDescent="0.25"/>
  <cols>
    <col min="1" max="1" width="11.28515625" style="1" bestFit="1" customWidth="1"/>
    <col min="2" max="2" width="12" bestFit="1" customWidth="1"/>
    <col min="3" max="3" width="14.7109375" style="1" customWidth="1"/>
    <col min="4" max="4" width="17.5703125" style="2" customWidth="1"/>
    <col min="5" max="5" width="12.7109375" bestFit="1" customWidth="1"/>
    <col min="11" max="11" width="9.42578125" style="1" bestFit="1" customWidth="1"/>
  </cols>
  <sheetData>
    <row r="1" spans="1:5" x14ac:dyDescent="0.25">
      <c r="A1" s="1" t="s">
        <v>26</v>
      </c>
      <c r="B1" t="s">
        <v>27</v>
      </c>
      <c r="C1" s="1" t="s">
        <v>30</v>
      </c>
      <c r="D1" s="2" t="s">
        <v>28</v>
      </c>
      <c r="E1" t="s">
        <v>29</v>
      </c>
    </row>
    <row r="2" spans="1:5" x14ac:dyDescent="0.25">
      <c r="A2" s="1" t="s">
        <v>3</v>
      </c>
      <c r="B2">
        <v>143.46</v>
      </c>
      <c r="C2" s="1">
        <f>DATE( VALUE(LEFT(A2,4)), VALUE(MID(A2,6,2)), 1 )</f>
        <v>42614</v>
      </c>
      <c r="D2" s="2">
        <f>IFERROR(VLOOKUP(A2, $A$2:$B$100, 2, FALSE), 0)</f>
        <v>143.46</v>
      </c>
    </row>
    <row r="3" spans="1:5" x14ac:dyDescent="0.25">
      <c r="A3" s="1" t="s">
        <v>4</v>
      </c>
      <c r="B3">
        <v>46490.659999999974</v>
      </c>
      <c r="C3" s="1">
        <f t="shared" ref="C3:C24" si="0">DATE( VALUE(LEFT(A3,4)), VALUE(MID(A3,6,2)), 1 )</f>
        <v>42644</v>
      </c>
      <c r="D3" s="2">
        <f t="shared" ref="D3:D30" si="1">IFERROR(VLOOKUP(A3, $A$2:$B$100, 2, FALSE), 0)</f>
        <v>46490.659999999974</v>
      </c>
    </row>
    <row r="4" spans="1:5" x14ac:dyDescent="0.25">
      <c r="A4" s="1" t="s">
        <v>5</v>
      </c>
      <c r="B4">
        <v>19.62</v>
      </c>
      <c r="C4" s="1">
        <f t="shared" si="0"/>
        <v>42705</v>
      </c>
      <c r="D4" s="2">
        <f t="shared" si="1"/>
        <v>19.62</v>
      </c>
    </row>
    <row r="5" spans="1:5" x14ac:dyDescent="0.25">
      <c r="A5" s="1" t="s">
        <v>6</v>
      </c>
      <c r="B5">
        <v>127482.36999999981</v>
      </c>
      <c r="C5" s="1">
        <f t="shared" si="0"/>
        <v>42736</v>
      </c>
      <c r="D5" s="2">
        <f t="shared" si="1"/>
        <v>127482.36999999981</v>
      </c>
    </row>
    <row r="6" spans="1:5" x14ac:dyDescent="0.25">
      <c r="A6" s="1" t="s">
        <v>7</v>
      </c>
      <c r="B6">
        <v>271239.31999999954</v>
      </c>
      <c r="C6" s="1">
        <f t="shared" si="0"/>
        <v>42767</v>
      </c>
      <c r="D6" s="2">
        <f t="shared" si="1"/>
        <v>271239.31999999954</v>
      </c>
    </row>
    <row r="7" spans="1:5" x14ac:dyDescent="0.25">
      <c r="A7" s="1" t="s">
        <v>8</v>
      </c>
      <c r="B7">
        <v>414330.95000000048</v>
      </c>
      <c r="C7" s="1">
        <f t="shared" si="0"/>
        <v>42795</v>
      </c>
      <c r="D7" s="2">
        <f t="shared" si="1"/>
        <v>414330.95000000048</v>
      </c>
    </row>
    <row r="8" spans="1:5" x14ac:dyDescent="0.25">
      <c r="A8" s="1" t="s">
        <v>9</v>
      </c>
      <c r="B8">
        <v>390812.40000000026</v>
      </c>
      <c r="C8" s="1">
        <f t="shared" si="0"/>
        <v>42826</v>
      </c>
      <c r="D8" s="2">
        <f t="shared" si="1"/>
        <v>390812.40000000026</v>
      </c>
    </row>
    <row r="9" spans="1:5" x14ac:dyDescent="0.25">
      <c r="A9" s="1" t="s">
        <v>10</v>
      </c>
      <c r="B9">
        <v>566851.40000000352</v>
      </c>
      <c r="C9" s="1">
        <f t="shared" si="0"/>
        <v>42856</v>
      </c>
      <c r="D9" s="2">
        <f t="shared" si="1"/>
        <v>566851.40000000352</v>
      </c>
    </row>
    <row r="10" spans="1:5" x14ac:dyDescent="0.25">
      <c r="A10" s="1" t="s">
        <v>11</v>
      </c>
      <c r="B10">
        <v>490050.3700000025</v>
      </c>
      <c r="C10" s="1">
        <f t="shared" si="0"/>
        <v>42887</v>
      </c>
      <c r="D10" s="2">
        <f t="shared" si="1"/>
        <v>490050.3700000025</v>
      </c>
    </row>
    <row r="11" spans="1:5" x14ac:dyDescent="0.25">
      <c r="A11" s="1" t="s">
        <v>12</v>
      </c>
      <c r="B11">
        <v>566299.0800000017</v>
      </c>
      <c r="C11" s="1">
        <f t="shared" si="0"/>
        <v>42917</v>
      </c>
      <c r="D11" s="2">
        <f t="shared" si="1"/>
        <v>566299.0800000017</v>
      </c>
    </row>
    <row r="12" spans="1:5" x14ac:dyDescent="0.25">
      <c r="A12" s="1" t="s">
        <v>13</v>
      </c>
      <c r="B12">
        <v>645832.36000000488</v>
      </c>
      <c r="C12" s="1">
        <f t="shared" si="0"/>
        <v>42948</v>
      </c>
      <c r="D12" s="2">
        <f t="shared" si="1"/>
        <v>645832.36000000488</v>
      </c>
    </row>
    <row r="13" spans="1:5" x14ac:dyDescent="0.25">
      <c r="A13" s="1" t="s">
        <v>14</v>
      </c>
      <c r="B13">
        <v>701077.49000000022</v>
      </c>
      <c r="C13" s="1">
        <f t="shared" si="0"/>
        <v>42979</v>
      </c>
      <c r="D13" s="2">
        <f t="shared" si="1"/>
        <v>701077.49000000022</v>
      </c>
    </row>
    <row r="14" spans="1:5" x14ac:dyDescent="0.25">
      <c r="A14" s="1" t="s">
        <v>15</v>
      </c>
      <c r="B14">
        <v>751117.01000000071</v>
      </c>
      <c r="C14" s="1">
        <f t="shared" si="0"/>
        <v>43009</v>
      </c>
      <c r="D14" s="2">
        <f t="shared" si="1"/>
        <v>751117.01000000071</v>
      </c>
    </row>
    <row r="15" spans="1:5" x14ac:dyDescent="0.25">
      <c r="A15" s="1" t="s">
        <v>16</v>
      </c>
      <c r="B15">
        <v>1153364.1999999955</v>
      </c>
      <c r="C15" s="1">
        <f t="shared" si="0"/>
        <v>43040</v>
      </c>
      <c r="D15" s="2">
        <f t="shared" si="1"/>
        <v>1153364.1999999955</v>
      </c>
    </row>
    <row r="16" spans="1:5" x14ac:dyDescent="0.25">
      <c r="A16" s="1" t="s">
        <v>17</v>
      </c>
      <c r="B16">
        <v>843078.29000000062</v>
      </c>
      <c r="C16" s="1">
        <f t="shared" si="0"/>
        <v>43070</v>
      </c>
      <c r="D16" s="2">
        <f t="shared" si="1"/>
        <v>843078.29000000062</v>
      </c>
    </row>
    <row r="17" spans="1:5" x14ac:dyDescent="0.25">
      <c r="A17" s="1" t="s">
        <v>18</v>
      </c>
      <c r="B17">
        <v>1077887.4600000049</v>
      </c>
      <c r="C17" s="1">
        <f t="shared" si="0"/>
        <v>43101</v>
      </c>
      <c r="D17" s="2">
        <f t="shared" si="1"/>
        <v>1077887.4600000049</v>
      </c>
    </row>
    <row r="18" spans="1:5" x14ac:dyDescent="0.25">
      <c r="A18" s="1" t="s">
        <v>19</v>
      </c>
      <c r="B18">
        <v>966168.41000000108</v>
      </c>
      <c r="C18" s="1">
        <f t="shared" si="0"/>
        <v>43132</v>
      </c>
      <c r="D18" s="2">
        <f t="shared" si="1"/>
        <v>966168.41000000108</v>
      </c>
    </row>
    <row r="19" spans="1:5" x14ac:dyDescent="0.25">
      <c r="A19" s="1" t="s">
        <v>20</v>
      </c>
      <c r="B19">
        <v>1120598.2399999942</v>
      </c>
      <c r="C19" s="1">
        <f t="shared" si="0"/>
        <v>43160</v>
      </c>
      <c r="D19" s="2">
        <f t="shared" si="1"/>
        <v>1120598.2399999942</v>
      </c>
    </row>
    <row r="20" spans="1:5" x14ac:dyDescent="0.25">
      <c r="A20" s="1" t="s">
        <v>21</v>
      </c>
      <c r="B20">
        <v>1132878.9299999985</v>
      </c>
      <c r="C20" s="1">
        <f t="shared" si="0"/>
        <v>43191</v>
      </c>
      <c r="D20" s="2">
        <f t="shared" si="1"/>
        <v>1132878.9299999985</v>
      </c>
    </row>
    <row r="21" spans="1:5" x14ac:dyDescent="0.25">
      <c r="A21" s="1" t="s">
        <v>22</v>
      </c>
      <c r="B21">
        <v>1128774.5200000014</v>
      </c>
      <c r="C21" s="1">
        <f t="shared" si="0"/>
        <v>43221</v>
      </c>
      <c r="D21" s="2">
        <f t="shared" si="1"/>
        <v>1128774.5200000014</v>
      </c>
    </row>
    <row r="22" spans="1:5" x14ac:dyDescent="0.25">
      <c r="A22" s="1" t="s">
        <v>23</v>
      </c>
      <c r="B22">
        <v>1011978.2899999947</v>
      </c>
      <c r="C22" s="1">
        <f t="shared" si="0"/>
        <v>43252</v>
      </c>
      <c r="D22" s="2">
        <f t="shared" si="1"/>
        <v>1011978.2899999947</v>
      </c>
    </row>
    <row r="23" spans="1:5" x14ac:dyDescent="0.25">
      <c r="A23" s="1" t="s">
        <v>24</v>
      </c>
      <c r="B23">
        <v>1027807.279999998</v>
      </c>
      <c r="C23" s="1">
        <f t="shared" si="0"/>
        <v>43282</v>
      </c>
      <c r="D23" s="2">
        <f t="shared" si="1"/>
        <v>1027807.279999998</v>
      </c>
    </row>
    <row r="24" spans="1:5" x14ac:dyDescent="0.25">
      <c r="A24" s="1" t="s">
        <v>25</v>
      </c>
      <c r="B24">
        <v>985491.63999999827</v>
      </c>
      <c r="C24" s="1">
        <f t="shared" si="0"/>
        <v>43313</v>
      </c>
      <c r="D24" s="2">
        <f t="shared" si="1"/>
        <v>985491.63999999827</v>
      </c>
    </row>
    <row r="25" spans="1:5" x14ac:dyDescent="0.25">
      <c r="C25" s="1">
        <f t="shared" ref="C25:C30" si="2">EDATE(C24,1)</f>
        <v>43344</v>
      </c>
      <c r="D25" s="2">
        <f t="shared" si="1"/>
        <v>0</v>
      </c>
      <c r="E25" s="2">
        <f t="shared" ref="E25:E30" si="3">_xlfn.FORECAST.ETS(C25,$D$2:$D$24,$C$2:$C$24, 1, 1, 1)</f>
        <v>1315259.7043817143</v>
      </c>
    </row>
    <row r="26" spans="1:5" x14ac:dyDescent="0.25">
      <c r="C26" s="1">
        <f t="shared" si="2"/>
        <v>43374</v>
      </c>
      <c r="D26" s="2">
        <f t="shared" si="1"/>
        <v>0</v>
      </c>
      <c r="E26" s="2">
        <f t="shared" si="3"/>
        <v>1370192.9662119146</v>
      </c>
    </row>
    <row r="27" spans="1:5" x14ac:dyDescent="0.25">
      <c r="C27" s="1">
        <f t="shared" si="2"/>
        <v>43405</v>
      </c>
      <c r="D27" s="2">
        <f t="shared" si="1"/>
        <v>0</v>
      </c>
      <c r="E27" s="2">
        <f t="shared" si="3"/>
        <v>1425126.228042115</v>
      </c>
    </row>
    <row r="28" spans="1:5" x14ac:dyDescent="0.25">
      <c r="C28" s="1">
        <f t="shared" si="2"/>
        <v>43435</v>
      </c>
      <c r="D28" s="2">
        <f t="shared" si="1"/>
        <v>0</v>
      </c>
      <c r="E28" s="2">
        <f t="shared" si="3"/>
        <v>1480059.4898723154</v>
      </c>
    </row>
    <row r="29" spans="1:5" x14ac:dyDescent="0.25">
      <c r="C29" s="1">
        <f t="shared" si="2"/>
        <v>43466</v>
      </c>
      <c r="D29" s="2">
        <f t="shared" si="1"/>
        <v>0</v>
      </c>
      <c r="E29" s="2">
        <f t="shared" si="3"/>
        <v>1534992.7517025159</v>
      </c>
    </row>
    <row r="30" spans="1:5" x14ac:dyDescent="0.25">
      <c r="C30" s="1">
        <f t="shared" si="2"/>
        <v>43497</v>
      </c>
      <c r="D30" s="2">
        <f t="shared" si="1"/>
        <v>0</v>
      </c>
      <c r="E30" s="2">
        <f t="shared" si="3"/>
        <v>1589926.0135327161</v>
      </c>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C38DD1-B9FC-4585-B1E3-29F4F76EC453}">
  <dimension ref="A1:R150"/>
  <sheetViews>
    <sheetView topLeftCell="C1" zoomScale="70" zoomScaleNormal="70" workbookViewId="0">
      <selection activeCell="K64" sqref="K64"/>
    </sheetView>
  </sheetViews>
  <sheetFormatPr defaultRowHeight="15" x14ac:dyDescent="0.25"/>
  <cols>
    <col min="1" max="1" width="24.5703125" bestFit="1" customWidth="1"/>
    <col min="2" max="2" width="26.85546875" bestFit="1" customWidth="1"/>
    <col min="3" max="5" width="15.7109375" bestFit="1" customWidth="1"/>
    <col min="6" max="6" width="22.28515625" bestFit="1" customWidth="1"/>
    <col min="7" max="7" width="18.28515625" bestFit="1" customWidth="1"/>
    <col min="8" max="8" width="17.85546875" bestFit="1" customWidth="1"/>
    <col min="9" max="9" width="26.85546875" bestFit="1" customWidth="1"/>
    <col min="10" max="10" width="21.7109375" bestFit="1" customWidth="1"/>
    <col min="11" max="11" width="21" bestFit="1" customWidth="1"/>
    <col min="12" max="12" width="10.5703125" bestFit="1" customWidth="1"/>
    <col min="13" max="13" width="23.5703125" bestFit="1" customWidth="1"/>
    <col min="14" max="14" width="11.42578125" bestFit="1" customWidth="1"/>
    <col min="15" max="15" width="9.5703125" bestFit="1" customWidth="1"/>
    <col min="16" max="16" width="10.7109375" bestFit="1" customWidth="1"/>
    <col min="17" max="17" width="14.85546875" bestFit="1" customWidth="1"/>
    <col min="18" max="18" width="15" bestFit="1" customWidth="1"/>
  </cols>
  <sheetData>
    <row r="1" spans="1:18" x14ac:dyDescent="0.25">
      <c r="A1" s="16" t="s">
        <v>31</v>
      </c>
      <c r="C1" s="16" t="s">
        <v>54</v>
      </c>
      <c r="E1" s="11" t="s">
        <v>32</v>
      </c>
      <c r="G1" s="16" t="s">
        <v>35</v>
      </c>
      <c r="I1" s="16" t="s">
        <v>48</v>
      </c>
      <c r="K1" s="21" t="s">
        <v>53</v>
      </c>
      <c r="M1" s="21" t="s">
        <v>61</v>
      </c>
      <c r="O1" s="21" t="s">
        <v>63</v>
      </c>
    </row>
    <row r="2" spans="1:18" ht="15.75" x14ac:dyDescent="0.25">
      <c r="A2" s="14">
        <v>73567.622853053399</v>
      </c>
      <c r="C2" s="15">
        <v>625</v>
      </c>
      <c r="E2" s="12">
        <v>209.60000000000002</v>
      </c>
      <c r="G2" s="24">
        <v>15419773.749999994</v>
      </c>
      <c r="I2" s="13">
        <v>155.06454832513745</v>
      </c>
      <c r="K2" s="17">
        <v>15422461.769999938</v>
      </c>
      <c r="M2" s="19">
        <v>6.2851338984925738E-3</v>
      </c>
      <c r="O2" s="19">
        <v>0.91880014096477958</v>
      </c>
    </row>
    <row r="5" spans="1:18" x14ac:dyDescent="0.25">
      <c r="A5" s="16" t="s">
        <v>52</v>
      </c>
      <c r="C5" s="16" t="s">
        <v>55</v>
      </c>
      <c r="E5" s="16" t="s">
        <v>56</v>
      </c>
      <c r="G5" s="16" t="s">
        <v>57</v>
      </c>
      <c r="I5" s="16" t="s">
        <v>58</v>
      </c>
      <c r="K5" s="16" t="s">
        <v>59</v>
      </c>
      <c r="M5" s="21" t="s">
        <v>62</v>
      </c>
      <c r="O5" s="21" t="s">
        <v>64</v>
      </c>
    </row>
    <row r="6" spans="1:18" ht="18.75" x14ac:dyDescent="0.25">
      <c r="A6" s="22">
        <v>8.8672543758783693</v>
      </c>
      <c r="C6" s="23">
        <v>99441</v>
      </c>
      <c r="E6" s="22">
        <v>112650</v>
      </c>
      <c r="G6" s="18">
        <v>0.73540211055301352</v>
      </c>
      <c r="I6" s="25">
        <v>11339734.159999952</v>
      </c>
      <c r="K6" s="18">
        <v>1.0001743229209148</v>
      </c>
      <c r="M6" s="19">
        <v>0.97020343721402635</v>
      </c>
      <c r="O6" s="19">
        <v>8.1199859035220423E-2</v>
      </c>
    </row>
    <row r="7" spans="1:18" x14ac:dyDescent="0.25">
      <c r="A7" s="3" t="s">
        <v>33</v>
      </c>
      <c r="B7" t="s">
        <v>38</v>
      </c>
    </row>
    <row r="8" spans="1:18" x14ac:dyDescent="0.25">
      <c r="A8" s="4" t="s">
        <v>3</v>
      </c>
      <c r="B8" s="20">
        <v>4</v>
      </c>
    </row>
    <row r="9" spans="1:18" x14ac:dyDescent="0.25">
      <c r="A9" s="4" t="s">
        <v>4</v>
      </c>
      <c r="B9" s="20">
        <v>324</v>
      </c>
    </row>
    <row r="10" spans="1:18" x14ac:dyDescent="0.25">
      <c r="A10" s="4" t="s">
        <v>5</v>
      </c>
      <c r="B10" s="20">
        <v>1</v>
      </c>
      <c r="I10" s="3" t="s">
        <v>38</v>
      </c>
      <c r="J10" s="3" t="s">
        <v>39</v>
      </c>
    </row>
    <row r="11" spans="1:18" x14ac:dyDescent="0.25">
      <c r="A11" s="4" t="s">
        <v>6</v>
      </c>
      <c r="B11" s="20">
        <v>800</v>
      </c>
      <c r="I11" s="3" t="s">
        <v>33</v>
      </c>
      <c r="J11" t="s">
        <v>40</v>
      </c>
      <c r="K11" t="s">
        <v>41</v>
      </c>
      <c r="L11" t="s">
        <v>42</v>
      </c>
      <c r="M11" t="s">
        <v>43</v>
      </c>
      <c r="N11" t="s">
        <v>44</v>
      </c>
      <c r="O11" t="s">
        <v>45</v>
      </c>
      <c r="P11" t="s">
        <v>46</v>
      </c>
      <c r="Q11" t="s">
        <v>47</v>
      </c>
      <c r="R11" t="s">
        <v>34</v>
      </c>
    </row>
    <row r="12" spans="1:18" x14ac:dyDescent="0.25">
      <c r="A12" s="4" t="s">
        <v>7</v>
      </c>
      <c r="B12" s="20">
        <v>1780</v>
      </c>
      <c r="I12" s="4" t="s">
        <v>3</v>
      </c>
      <c r="J12" s="5">
        <v>0</v>
      </c>
      <c r="K12" s="5">
        <v>0.5</v>
      </c>
      <c r="L12" s="5">
        <v>0</v>
      </c>
      <c r="M12" s="5">
        <v>0.25</v>
      </c>
      <c r="N12" s="5">
        <v>0</v>
      </c>
      <c r="O12" s="5">
        <v>0</v>
      </c>
      <c r="P12" s="5">
        <v>0.25</v>
      </c>
      <c r="Q12" s="5">
        <v>0</v>
      </c>
      <c r="R12" s="5">
        <v>1</v>
      </c>
    </row>
    <row r="13" spans="1:18" x14ac:dyDescent="0.25">
      <c r="A13" s="4" t="s">
        <v>8</v>
      </c>
      <c r="B13" s="20">
        <v>2682</v>
      </c>
      <c r="I13" s="4" t="s">
        <v>4</v>
      </c>
      <c r="J13" s="5">
        <v>0</v>
      </c>
      <c r="K13" s="5">
        <v>7.407407407407407E-2</v>
      </c>
      <c r="L13" s="5">
        <v>0</v>
      </c>
      <c r="M13" s="5">
        <v>0.8179012345679012</v>
      </c>
      <c r="N13" s="5">
        <v>5.5555555555555552E-2</v>
      </c>
      <c r="O13" s="5">
        <v>6.1728395061728392E-3</v>
      </c>
      <c r="P13" s="5">
        <v>2.4691358024691357E-2</v>
      </c>
      <c r="Q13" s="5">
        <v>2.1604938271604937E-2</v>
      </c>
      <c r="R13" s="5">
        <v>1</v>
      </c>
    </row>
    <row r="14" spans="1:18" x14ac:dyDescent="0.25">
      <c r="A14" s="4" t="s">
        <v>9</v>
      </c>
      <c r="B14" s="20">
        <v>2404</v>
      </c>
      <c r="I14" s="4" t="s">
        <v>5</v>
      </c>
      <c r="J14" s="5">
        <v>0</v>
      </c>
      <c r="K14" s="5">
        <v>0</v>
      </c>
      <c r="L14" s="5">
        <v>0</v>
      </c>
      <c r="M14" s="5">
        <v>1</v>
      </c>
      <c r="N14" s="5">
        <v>0</v>
      </c>
      <c r="O14" s="5">
        <v>0</v>
      </c>
      <c r="P14" s="5">
        <v>0</v>
      </c>
      <c r="Q14" s="5">
        <v>0</v>
      </c>
      <c r="R14" s="5">
        <v>1</v>
      </c>
    </row>
    <row r="15" spans="1:18" x14ac:dyDescent="0.25">
      <c r="A15" s="4" t="s">
        <v>10</v>
      </c>
      <c r="B15" s="20">
        <v>3700</v>
      </c>
      <c r="I15" s="4" t="s">
        <v>6</v>
      </c>
      <c r="J15" s="5">
        <v>0</v>
      </c>
      <c r="K15" s="5">
        <v>3.7499999999999999E-3</v>
      </c>
      <c r="L15" s="5">
        <v>0</v>
      </c>
      <c r="M15" s="5">
        <v>0.9375</v>
      </c>
      <c r="N15" s="5">
        <v>1.4999999999999999E-2</v>
      </c>
      <c r="O15" s="5">
        <v>1.125E-2</v>
      </c>
      <c r="P15" s="5">
        <v>0.02</v>
      </c>
      <c r="Q15" s="5">
        <v>1.2500000000000001E-2</v>
      </c>
      <c r="R15" s="5">
        <v>1</v>
      </c>
    </row>
    <row r="16" spans="1:18" x14ac:dyDescent="0.25">
      <c r="A16" s="4" t="s">
        <v>11</v>
      </c>
      <c r="B16" s="20">
        <v>3245</v>
      </c>
      <c r="I16" s="4" t="s">
        <v>7</v>
      </c>
      <c r="J16" s="5">
        <v>5.6179775280898881E-4</v>
      </c>
      <c r="K16" s="5">
        <v>9.5505617977528091E-3</v>
      </c>
      <c r="L16" s="5">
        <v>0</v>
      </c>
      <c r="M16" s="5">
        <v>0.92865168539325837</v>
      </c>
      <c r="N16" s="5">
        <v>6.1797752808988764E-3</v>
      </c>
      <c r="O16" s="5">
        <v>1.7977528089887642E-2</v>
      </c>
      <c r="P16" s="5">
        <v>1.1797752808988765E-2</v>
      </c>
      <c r="Q16" s="5">
        <v>2.5280898876404494E-2</v>
      </c>
      <c r="R16" s="5">
        <v>1</v>
      </c>
    </row>
    <row r="17" spans="1:18" x14ac:dyDescent="0.25">
      <c r="A17" s="4" t="s">
        <v>12</v>
      </c>
      <c r="B17" s="20">
        <v>4026</v>
      </c>
      <c r="I17" s="4" t="s">
        <v>8</v>
      </c>
      <c r="J17" s="5">
        <v>0</v>
      </c>
      <c r="K17" s="5">
        <v>1.2304250559284116E-2</v>
      </c>
      <c r="L17" s="5">
        <v>0</v>
      </c>
      <c r="M17" s="5">
        <v>0.94929157345264725</v>
      </c>
      <c r="N17" s="5">
        <v>1.1185682326621924E-3</v>
      </c>
      <c r="O17" s="5">
        <v>8.5756897837434756E-3</v>
      </c>
      <c r="P17" s="5">
        <v>1.6778523489932886E-2</v>
      </c>
      <c r="Q17" s="5">
        <v>1.1931394481730051E-2</v>
      </c>
      <c r="R17" s="5">
        <v>1</v>
      </c>
    </row>
    <row r="18" spans="1:18" x14ac:dyDescent="0.25">
      <c r="A18" s="4" t="s">
        <v>13</v>
      </c>
      <c r="B18" s="20">
        <v>4331</v>
      </c>
      <c r="I18" s="4" t="s">
        <v>9</v>
      </c>
      <c r="J18" s="5">
        <v>4.1597337770382697E-4</v>
      </c>
      <c r="K18" s="5">
        <v>7.4875207986688855E-3</v>
      </c>
      <c r="L18" s="5">
        <v>0</v>
      </c>
      <c r="M18" s="5">
        <v>0.95798668885191351</v>
      </c>
      <c r="N18" s="5">
        <v>5.8236272878535774E-3</v>
      </c>
      <c r="O18" s="5">
        <v>4.1597337770382693E-3</v>
      </c>
      <c r="P18" s="5">
        <v>2.038269550748752E-2</v>
      </c>
      <c r="Q18" s="5">
        <v>3.7437603993344427E-3</v>
      </c>
      <c r="R18" s="5">
        <v>1</v>
      </c>
    </row>
    <row r="19" spans="1:18" x14ac:dyDescent="0.25">
      <c r="A19" s="4" t="s">
        <v>14</v>
      </c>
      <c r="B19" s="20">
        <v>4285</v>
      </c>
      <c r="I19" s="4" t="s">
        <v>10</v>
      </c>
      <c r="J19" s="5">
        <v>0</v>
      </c>
      <c r="K19" s="5">
        <v>7.8378378378378376E-3</v>
      </c>
      <c r="L19" s="5">
        <v>0</v>
      </c>
      <c r="M19" s="5">
        <v>0.95837837837837836</v>
      </c>
      <c r="N19" s="5">
        <v>4.3243243243243244E-3</v>
      </c>
      <c r="O19" s="5">
        <v>6.216216216216216E-3</v>
      </c>
      <c r="P19" s="5">
        <v>1.4864864864864866E-2</v>
      </c>
      <c r="Q19" s="5">
        <v>8.3783783783783778E-3</v>
      </c>
      <c r="R19" s="5">
        <v>1</v>
      </c>
    </row>
    <row r="20" spans="1:18" x14ac:dyDescent="0.25">
      <c r="A20" s="4" t="s">
        <v>15</v>
      </c>
      <c r="B20" s="20">
        <v>4631</v>
      </c>
      <c r="I20" s="4" t="s">
        <v>11</v>
      </c>
      <c r="J20" s="5">
        <v>0</v>
      </c>
      <c r="K20" s="5">
        <v>4.930662557781202E-3</v>
      </c>
      <c r="L20" s="5">
        <v>0</v>
      </c>
      <c r="M20" s="5">
        <v>0.96610169491525422</v>
      </c>
      <c r="N20" s="5">
        <v>3.3898305084745762E-3</v>
      </c>
      <c r="O20" s="5">
        <v>3.6979969183359015E-3</v>
      </c>
      <c r="P20" s="5">
        <v>1.448382126348228E-2</v>
      </c>
      <c r="Q20" s="5">
        <v>7.395993836671803E-3</v>
      </c>
      <c r="R20" s="5">
        <v>1</v>
      </c>
    </row>
    <row r="21" spans="1:18" x14ac:dyDescent="0.25">
      <c r="A21" s="4" t="s">
        <v>16</v>
      </c>
      <c r="B21" s="20">
        <v>7544</v>
      </c>
      <c r="I21" s="4" t="s">
        <v>12</v>
      </c>
      <c r="J21" s="5">
        <v>0</v>
      </c>
      <c r="K21" s="5">
        <v>6.9547938400397417E-3</v>
      </c>
      <c r="L21" s="5">
        <v>0</v>
      </c>
      <c r="M21" s="5">
        <v>0.96174863387978138</v>
      </c>
      <c r="N21" s="5">
        <v>1.7386984600099354E-3</v>
      </c>
      <c r="O21" s="5">
        <v>2.7322404371584699E-3</v>
      </c>
      <c r="P21" s="5">
        <v>1.3909587680079483E-2</v>
      </c>
      <c r="Q21" s="5">
        <v>1.2916045702930949E-2</v>
      </c>
      <c r="R21" s="5">
        <v>1</v>
      </c>
    </row>
    <row r="22" spans="1:18" x14ac:dyDescent="0.25">
      <c r="A22" s="4" t="s">
        <v>17</v>
      </c>
      <c r="B22" s="20">
        <v>5673</v>
      </c>
      <c r="I22" s="4" t="s">
        <v>13</v>
      </c>
      <c r="J22" s="5">
        <v>0</v>
      </c>
      <c r="K22" s="5">
        <v>6.234126067882706E-3</v>
      </c>
      <c r="L22" s="5">
        <v>0</v>
      </c>
      <c r="M22" s="5">
        <v>0.96813668898637728</v>
      </c>
      <c r="N22" s="5">
        <v>4.6178711613945973E-3</v>
      </c>
      <c r="O22" s="5">
        <v>4.1560840452551373E-3</v>
      </c>
      <c r="P22" s="5">
        <v>9.4666358808589233E-3</v>
      </c>
      <c r="Q22" s="5">
        <v>7.3885938582313555E-3</v>
      </c>
      <c r="R22" s="5">
        <v>1</v>
      </c>
    </row>
    <row r="23" spans="1:18" x14ac:dyDescent="0.25">
      <c r="A23" s="4" t="s">
        <v>18</v>
      </c>
      <c r="B23" s="20">
        <v>7269</v>
      </c>
      <c r="I23" s="4" t="s">
        <v>14</v>
      </c>
      <c r="J23" s="5">
        <v>0</v>
      </c>
      <c r="K23" s="5">
        <v>4.6674445740956822E-3</v>
      </c>
      <c r="L23" s="5">
        <v>0</v>
      </c>
      <c r="M23" s="5">
        <v>0.96849474912485412</v>
      </c>
      <c r="N23" s="5">
        <v>3.9673278879813305E-3</v>
      </c>
      <c r="O23" s="5">
        <v>5.1341890315052506E-3</v>
      </c>
      <c r="P23" s="5">
        <v>8.8681446907817978E-3</v>
      </c>
      <c r="Q23" s="5">
        <v>8.8681446907817978E-3</v>
      </c>
      <c r="R23" s="5">
        <v>1</v>
      </c>
    </row>
    <row r="24" spans="1:18" x14ac:dyDescent="0.25">
      <c r="A24" s="4" t="s">
        <v>19</v>
      </c>
      <c r="B24" s="20">
        <v>6728</v>
      </c>
      <c r="I24" s="4" t="s">
        <v>15</v>
      </c>
      <c r="J24" s="5">
        <v>0</v>
      </c>
      <c r="K24" s="5">
        <v>5.6143381559058516E-3</v>
      </c>
      <c r="L24" s="5">
        <v>0</v>
      </c>
      <c r="M24" s="5">
        <v>0.96696177931332328</v>
      </c>
      <c r="N24" s="5">
        <v>3.4549773267112936E-3</v>
      </c>
      <c r="O24" s="5">
        <v>4.3187216583891169E-3</v>
      </c>
      <c r="P24" s="5">
        <v>7.1258907363420431E-3</v>
      </c>
      <c r="Q24" s="5">
        <v>1.2524292809328439E-2</v>
      </c>
      <c r="R24" s="5">
        <v>1</v>
      </c>
    </row>
    <row r="25" spans="1:18" x14ac:dyDescent="0.25">
      <c r="A25" s="4" t="s">
        <v>20</v>
      </c>
      <c r="B25" s="20">
        <v>7211</v>
      </c>
      <c r="I25" s="4" t="s">
        <v>16</v>
      </c>
      <c r="J25" s="5">
        <v>0</v>
      </c>
      <c r="K25" s="5">
        <v>4.9045599151643689E-3</v>
      </c>
      <c r="L25" s="5">
        <v>2.651113467656416E-4</v>
      </c>
      <c r="M25" s="5">
        <v>0.96619830328738066</v>
      </c>
      <c r="N25" s="5">
        <v>4.6394485683987274E-3</v>
      </c>
      <c r="O25" s="5">
        <v>3.3138918345705197E-3</v>
      </c>
      <c r="P25" s="5">
        <v>9.5440084835630972E-3</v>
      </c>
      <c r="Q25" s="5">
        <v>1.1134676564156946E-2</v>
      </c>
      <c r="R25" s="5">
        <v>1</v>
      </c>
    </row>
    <row r="26" spans="1:18" x14ac:dyDescent="0.25">
      <c r="A26" s="4" t="s">
        <v>21</v>
      </c>
      <c r="B26" s="20">
        <v>6939</v>
      </c>
      <c r="I26" s="4" t="s">
        <v>17</v>
      </c>
      <c r="J26" s="5">
        <v>0</v>
      </c>
      <c r="K26" s="5">
        <v>1.9390093424995593E-3</v>
      </c>
      <c r="L26" s="5">
        <v>3.5254715318173806E-4</v>
      </c>
      <c r="M26" s="5">
        <v>0.97179622774546093</v>
      </c>
      <c r="N26" s="5">
        <v>2.2915564956812974E-3</v>
      </c>
      <c r="O26" s="5">
        <v>6.169575180680416E-3</v>
      </c>
      <c r="P26" s="5">
        <v>1.0047593865679535E-2</v>
      </c>
      <c r="Q26" s="5">
        <v>7.4034902168164992E-3</v>
      </c>
      <c r="R26" s="5">
        <v>1</v>
      </c>
    </row>
    <row r="27" spans="1:18" x14ac:dyDescent="0.25">
      <c r="A27" s="4" t="s">
        <v>22</v>
      </c>
      <c r="B27" s="20">
        <v>6873</v>
      </c>
      <c r="I27" s="4" t="s">
        <v>18</v>
      </c>
      <c r="J27" s="5">
        <v>0</v>
      </c>
      <c r="K27" s="5">
        <v>4.6773971660475991E-3</v>
      </c>
      <c r="L27" s="5">
        <v>0</v>
      </c>
      <c r="M27" s="5">
        <v>0.97248589902324944</v>
      </c>
      <c r="N27" s="5">
        <v>2.0635575732562937E-3</v>
      </c>
      <c r="O27" s="5">
        <v>3.9895446416288345E-3</v>
      </c>
      <c r="P27" s="5">
        <v>1.0180217361397716E-2</v>
      </c>
      <c r="Q27" s="5">
        <v>6.6033842344201408E-3</v>
      </c>
      <c r="R27" s="5">
        <v>1</v>
      </c>
    </row>
    <row r="28" spans="1:18" x14ac:dyDescent="0.25">
      <c r="A28" s="4" t="s">
        <v>23</v>
      </c>
      <c r="B28" s="20">
        <v>6167</v>
      </c>
      <c r="I28" s="4" t="s">
        <v>19</v>
      </c>
      <c r="J28" s="5">
        <v>0</v>
      </c>
      <c r="K28" s="5">
        <v>1.0850178359096314E-2</v>
      </c>
      <c r="L28" s="5">
        <v>1.4863258026159333E-4</v>
      </c>
      <c r="M28" s="5">
        <v>0.97428656361474431</v>
      </c>
      <c r="N28" s="5">
        <v>8.9179548156956008E-4</v>
      </c>
      <c r="O28" s="5">
        <v>8.9179548156956008E-4</v>
      </c>
      <c r="P28" s="5">
        <v>8.4720570749108205E-3</v>
      </c>
      <c r="Q28" s="5">
        <v>4.4589774078478001E-3</v>
      </c>
      <c r="R28" s="5">
        <v>1</v>
      </c>
    </row>
    <row r="29" spans="1:18" x14ac:dyDescent="0.25">
      <c r="A29" s="4" t="s">
        <v>24</v>
      </c>
      <c r="B29" s="20">
        <v>6292</v>
      </c>
      <c r="I29" s="4" t="s">
        <v>20</v>
      </c>
      <c r="J29" s="5">
        <v>0</v>
      </c>
      <c r="K29" s="5">
        <v>3.6056025516571903E-3</v>
      </c>
      <c r="L29" s="5">
        <v>0</v>
      </c>
      <c r="M29" s="5">
        <v>0.97115517958674247</v>
      </c>
      <c r="N29" s="5">
        <v>3.1895714880044376E-3</v>
      </c>
      <c r="O29" s="5">
        <v>1.2480931909582581E-3</v>
      </c>
      <c r="P29" s="5">
        <v>1.8444043821938705E-2</v>
      </c>
      <c r="Q29" s="5">
        <v>2.3575093606989323E-3</v>
      </c>
      <c r="R29" s="5">
        <v>1</v>
      </c>
    </row>
    <row r="30" spans="1:18" x14ac:dyDescent="0.25">
      <c r="A30" s="4" t="s">
        <v>25</v>
      </c>
      <c r="B30" s="20">
        <v>6512</v>
      </c>
      <c r="I30" s="4" t="s">
        <v>21</v>
      </c>
      <c r="J30" s="5">
        <v>0</v>
      </c>
      <c r="K30" s="5">
        <v>2.1616947686986599E-3</v>
      </c>
      <c r="L30" s="5">
        <v>0</v>
      </c>
      <c r="M30" s="5">
        <v>0.97968006917423256</v>
      </c>
      <c r="N30" s="5">
        <v>2.0175817841187492E-3</v>
      </c>
      <c r="O30" s="5">
        <v>1.1529038766392853E-3</v>
      </c>
      <c r="P30" s="5">
        <v>1.4267185473411154E-2</v>
      </c>
      <c r="Q30" s="5">
        <v>7.2056492289955326E-4</v>
      </c>
      <c r="R30" s="5">
        <v>1</v>
      </c>
    </row>
    <row r="31" spans="1:18" x14ac:dyDescent="0.25">
      <c r="A31" s="4" t="s">
        <v>36</v>
      </c>
      <c r="B31" s="20">
        <v>16</v>
      </c>
      <c r="I31" s="4" t="s">
        <v>22</v>
      </c>
      <c r="J31" s="5">
        <v>0</v>
      </c>
      <c r="K31" s="5">
        <v>3.4919249236141422E-3</v>
      </c>
      <c r="L31" s="5">
        <v>0</v>
      </c>
      <c r="M31" s="5">
        <v>0.98195838789466028</v>
      </c>
      <c r="N31" s="5">
        <v>3.4919249236141422E-3</v>
      </c>
      <c r="O31" s="5">
        <v>8.7298123090353555E-4</v>
      </c>
      <c r="P31" s="5">
        <v>7.8568310781318203E-3</v>
      </c>
      <c r="Q31" s="5">
        <v>2.3279499490760948E-3</v>
      </c>
      <c r="R31" s="5">
        <v>1</v>
      </c>
    </row>
    <row r="32" spans="1:18" x14ac:dyDescent="0.25">
      <c r="A32" s="4" t="s">
        <v>37</v>
      </c>
      <c r="B32" s="20">
        <v>4</v>
      </c>
      <c r="I32" s="4" t="s">
        <v>23</v>
      </c>
      <c r="J32" s="5">
        <v>0</v>
      </c>
      <c r="K32" s="5">
        <v>2.9187611480460517E-3</v>
      </c>
      <c r="L32" s="5">
        <v>0</v>
      </c>
      <c r="M32" s="5">
        <v>0.98897356899627042</v>
      </c>
      <c r="N32" s="5">
        <v>4.864601913410086E-4</v>
      </c>
      <c r="O32" s="5">
        <v>0</v>
      </c>
      <c r="P32" s="5">
        <v>6.9725960758877902E-3</v>
      </c>
      <c r="Q32" s="5">
        <v>6.4861358845467814E-4</v>
      </c>
      <c r="R32" s="5">
        <v>1</v>
      </c>
    </row>
    <row r="33" spans="1:18" x14ac:dyDescent="0.25">
      <c r="A33" s="4" t="s">
        <v>34</v>
      </c>
      <c r="B33" s="20">
        <v>99441</v>
      </c>
      <c r="I33" s="4" t="s">
        <v>24</v>
      </c>
      <c r="J33" s="5">
        <v>0</v>
      </c>
      <c r="K33" s="5">
        <v>6.5162110616656067E-3</v>
      </c>
      <c r="L33" s="5">
        <v>0</v>
      </c>
      <c r="M33" s="5">
        <v>0.97886204704386526</v>
      </c>
      <c r="N33" s="5">
        <v>2.0661157024793389E-3</v>
      </c>
      <c r="O33" s="5">
        <v>1.589319771137953E-4</v>
      </c>
      <c r="P33" s="5">
        <v>9.5359186268277173E-3</v>
      </c>
      <c r="Q33" s="5">
        <v>2.8607755880483152E-3</v>
      </c>
      <c r="R33" s="5">
        <v>1</v>
      </c>
    </row>
    <row r="34" spans="1:18" x14ac:dyDescent="0.25">
      <c r="I34" s="4" t="s">
        <v>25</v>
      </c>
      <c r="J34" s="5">
        <v>0</v>
      </c>
      <c r="K34" s="5">
        <v>1.2899262899262898E-2</v>
      </c>
      <c r="L34" s="5">
        <v>0</v>
      </c>
      <c r="M34" s="5">
        <v>0.97527641277641275</v>
      </c>
      <c r="N34" s="5">
        <v>3.5319410319410321E-3</v>
      </c>
      <c r="O34" s="5">
        <v>0</v>
      </c>
      <c r="P34" s="5">
        <v>7.2174447174447173E-3</v>
      </c>
      <c r="Q34" s="5">
        <v>1.0749385749385749E-3</v>
      </c>
      <c r="R34" s="5">
        <v>1</v>
      </c>
    </row>
    <row r="35" spans="1:18" x14ac:dyDescent="0.25">
      <c r="I35" s="4" t="s">
        <v>36</v>
      </c>
      <c r="J35" s="5">
        <v>0</v>
      </c>
      <c r="K35" s="5">
        <v>0.9375</v>
      </c>
      <c r="L35" s="5">
        <v>0</v>
      </c>
      <c r="M35" s="5">
        <v>0</v>
      </c>
      <c r="N35" s="5">
        <v>0</v>
      </c>
      <c r="O35" s="5">
        <v>0</v>
      </c>
      <c r="P35" s="5">
        <v>6.25E-2</v>
      </c>
      <c r="Q35" s="5">
        <v>0</v>
      </c>
      <c r="R35" s="5">
        <v>1</v>
      </c>
    </row>
    <row r="36" spans="1:18" x14ac:dyDescent="0.25">
      <c r="I36" s="4" t="s">
        <v>37</v>
      </c>
      <c r="J36" s="5">
        <v>0</v>
      </c>
      <c r="K36" s="5">
        <v>1</v>
      </c>
      <c r="L36" s="5">
        <v>0</v>
      </c>
      <c r="M36" s="5">
        <v>0</v>
      </c>
      <c r="N36" s="5">
        <v>0</v>
      </c>
      <c r="O36" s="5">
        <v>0</v>
      </c>
      <c r="P36" s="5">
        <v>0</v>
      </c>
      <c r="Q36" s="5">
        <v>0</v>
      </c>
      <c r="R36" s="5">
        <v>1</v>
      </c>
    </row>
    <row r="37" spans="1:18" x14ac:dyDescent="0.25">
      <c r="I37" s="4" t="s">
        <v>34</v>
      </c>
      <c r="J37" s="5">
        <v>2.0112428475176234E-5</v>
      </c>
      <c r="K37" s="5">
        <v>6.2851338984925738E-3</v>
      </c>
      <c r="L37" s="5">
        <v>5.0281071187940588E-5</v>
      </c>
      <c r="M37" s="5">
        <v>0.97020343721402635</v>
      </c>
      <c r="N37" s="5">
        <v>3.1576512706026688E-3</v>
      </c>
      <c r="O37" s="5">
        <v>3.0269204855140233E-3</v>
      </c>
      <c r="P37" s="5">
        <v>1.1132229161010046E-2</v>
      </c>
      <c r="Q37" s="5">
        <v>6.1242344706911632E-3</v>
      </c>
      <c r="R37" s="5">
        <v>1</v>
      </c>
    </row>
    <row r="41" spans="1:18" x14ac:dyDescent="0.25">
      <c r="A41" s="3" t="s">
        <v>33</v>
      </c>
      <c r="B41" t="s">
        <v>49</v>
      </c>
      <c r="C41" t="s">
        <v>50</v>
      </c>
    </row>
    <row r="42" spans="1:18" x14ac:dyDescent="0.25">
      <c r="A42" s="6">
        <v>42614</v>
      </c>
      <c r="B42" s="20">
        <v>143.46</v>
      </c>
      <c r="C42" s="20"/>
    </row>
    <row r="43" spans="1:18" x14ac:dyDescent="0.25">
      <c r="A43" s="6">
        <v>42644</v>
      </c>
      <c r="B43" s="20">
        <v>46490.659999999974</v>
      </c>
      <c r="C43" s="20"/>
    </row>
    <row r="44" spans="1:18" x14ac:dyDescent="0.25">
      <c r="A44" s="6">
        <v>42705</v>
      </c>
      <c r="B44" s="20">
        <v>19.62</v>
      </c>
      <c r="C44" s="20"/>
    </row>
    <row r="45" spans="1:18" x14ac:dyDescent="0.25">
      <c r="A45" s="6">
        <v>42736</v>
      </c>
      <c r="B45" s="20">
        <v>127482.36999999981</v>
      </c>
      <c r="C45" s="20"/>
    </row>
    <row r="46" spans="1:18" x14ac:dyDescent="0.25">
      <c r="A46" s="6">
        <v>42767</v>
      </c>
      <c r="B46" s="20">
        <v>271239.31999999954</v>
      </c>
      <c r="C46" s="20"/>
      <c r="L46" s="3" t="s">
        <v>33</v>
      </c>
      <c r="M46" t="s">
        <v>51</v>
      </c>
    </row>
    <row r="47" spans="1:18" x14ac:dyDescent="0.25">
      <c r="A47" s="6">
        <v>42795</v>
      </c>
      <c r="B47" s="20">
        <v>414330.95000000048</v>
      </c>
      <c r="C47" s="20"/>
      <c r="L47" s="4" t="s">
        <v>3</v>
      </c>
      <c r="M47" s="7">
        <v>1</v>
      </c>
    </row>
    <row r="48" spans="1:18" x14ac:dyDescent="0.25">
      <c r="A48" s="6">
        <v>42826</v>
      </c>
      <c r="B48" s="20">
        <v>390812.40000000026</v>
      </c>
      <c r="C48" s="20"/>
      <c r="L48" s="4" t="s">
        <v>4</v>
      </c>
      <c r="M48" s="7">
        <v>3</v>
      </c>
    </row>
    <row r="49" spans="1:13" x14ac:dyDescent="0.25">
      <c r="A49" s="6">
        <v>42856</v>
      </c>
      <c r="B49" s="20">
        <v>566851.40000000352</v>
      </c>
      <c r="C49" s="20"/>
      <c r="L49" s="4" t="s">
        <v>6</v>
      </c>
      <c r="M49" s="7">
        <v>23</v>
      </c>
    </row>
    <row r="50" spans="1:13" x14ac:dyDescent="0.25">
      <c r="A50" s="6">
        <v>42887</v>
      </c>
      <c r="B50" s="20">
        <v>490050.3700000025</v>
      </c>
      <c r="C50" s="20"/>
      <c r="L50" s="4" t="s">
        <v>7</v>
      </c>
      <c r="M50" s="7">
        <v>53</v>
      </c>
    </row>
    <row r="51" spans="1:13" x14ac:dyDescent="0.25">
      <c r="A51" s="6">
        <v>42917</v>
      </c>
      <c r="B51" s="20">
        <v>566299.0800000017</v>
      </c>
      <c r="C51" s="20"/>
      <c r="L51" s="4" t="s">
        <v>8</v>
      </c>
      <c r="M51" s="7">
        <v>142</v>
      </c>
    </row>
    <row r="52" spans="1:13" x14ac:dyDescent="0.25">
      <c r="A52" s="6">
        <v>42948</v>
      </c>
      <c r="B52" s="20">
        <v>645832.36000000488</v>
      </c>
      <c r="C52" s="20"/>
      <c r="L52" s="4" t="s">
        <v>9</v>
      </c>
      <c r="M52" s="7">
        <v>181</v>
      </c>
    </row>
    <row r="53" spans="1:13" x14ac:dyDescent="0.25">
      <c r="A53" s="6">
        <v>42979</v>
      </c>
      <c r="B53" s="20">
        <v>701077.49000000022</v>
      </c>
      <c r="C53" s="20"/>
      <c r="L53" s="4" t="s">
        <v>10</v>
      </c>
      <c r="M53" s="7">
        <v>128</v>
      </c>
    </row>
    <row r="54" spans="1:13" x14ac:dyDescent="0.25">
      <c r="A54" s="6">
        <v>43009</v>
      </c>
      <c r="B54" s="20">
        <v>751117.01000000071</v>
      </c>
      <c r="C54" s="20"/>
      <c r="L54" s="4" t="s">
        <v>11</v>
      </c>
      <c r="M54" s="7">
        <v>121</v>
      </c>
    </row>
    <row r="55" spans="1:13" x14ac:dyDescent="0.25">
      <c r="A55" s="6">
        <v>43040</v>
      </c>
      <c r="B55" s="20">
        <v>1153364.1999999955</v>
      </c>
      <c r="C55" s="20"/>
      <c r="L55" s="4" t="s">
        <v>12</v>
      </c>
      <c r="M55" s="7">
        <v>133</v>
      </c>
    </row>
    <row r="56" spans="1:13" x14ac:dyDescent="0.25">
      <c r="A56" s="6">
        <v>43070</v>
      </c>
      <c r="B56" s="20">
        <v>843078.29000000062</v>
      </c>
      <c r="C56" s="20"/>
      <c r="L56" s="4" t="s">
        <v>13</v>
      </c>
      <c r="M56" s="7">
        <v>139</v>
      </c>
    </row>
    <row r="57" spans="1:13" x14ac:dyDescent="0.25">
      <c r="A57" s="6">
        <v>43101</v>
      </c>
      <c r="B57" s="20">
        <v>1077887.4600000049</v>
      </c>
      <c r="C57" s="20"/>
      <c r="L57" s="4" t="s">
        <v>14</v>
      </c>
      <c r="M57" s="7">
        <v>216</v>
      </c>
    </row>
    <row r="58" spans="1:13" x14ac:dyDescent="0.25">
      <c r="A58" s="6">
        <v>43132</v>
      </c>
      <c r="B58" s="20">
        <v>966168.41000000108</v>
      </c>
      <c r="C58" s="20"/>
      <c r="L58" s="4" t="s">
        <v>15</v>
      </c>
      <c r="M58" s="7">
        <v>237</v>
      </c>
    </row>
    <row r="59" spans="1:13" x14ac:dyDescent="0.25">
      <c r="A59" s="6">
        <v>43160</v>
      </c>
      <c r="B59" s="20">
        <v>1120598.2399999942</v>
      </c>
      <c r="C59" s="20"/>
      <c r="L59" s="4" t="s">
        <v>16</v>
      </c>
      <c r="M59" s="7">
        <v>1043</v>
      </c>
    </row>
    <row r="60" spans="1:13" x14ac:dyDescent="0.25">
      <c r="A60" s="6">
        <v>43191</v>
      </c>
      <c r="B60" s="20">
        <v>1132878.9299999985</v>
      </c>
      <c r="C60" s="20"/>
      <c r="L60" s="4" t="s">
        <v>17</v>
      </c>
      <c r="M60" s="7">
        <v>462</v>
      </c>
    </row>
    <row r="61" spans="1:13" x14ac:dyDescent="0.25">
      <c r="A61" s="6">
        <v>43221</v>
      </c>
      <c r="B61" s="20">
        <v>1128774.5200000014</v>
      </c>
      <c r="C61" s="20"/>
      <c r="L61" s="4" t="s">
        <v>18</v>
      </c>
      <c r="M61" s="7">
        <v>464</v>
      </c>
    </row>
    <row r="62" spans="1:13" x14ac:dyDescent="0.25">
      <c r="A62" s="6">
        <v>43252</v>
      </c>
      <c r="B62" s="20">
        <v>1011978.2899999947</v>
      </c>
      <c r="C62" s="20"/>
      <c r="L62" s="4" t="s">
        <v>19</v>
      </c>
      <c r="M62" s="7">
        <v>1049</v>
      </c>
    </row>
    <row r="63" spans="1:13" x14ac:dyDescent="0.25">
      <c r="A63" s="6">
        <v>43282</v>
      </c>
      <c r="B63" s="20">
        <v>1027807.279999998</v>
      </c>
      <c r="C63" s="20"/>
      <c r="L63" s="4" t="s">
        <v>20</v>
      </c>
      <c r="M63" s="7">
        <v>1496</v>
      </c>
    </row>
    <row r="64" spans="1:13" x14ac:dyDescent="0.25">
      <c r="A64" s="6">
        <v>43313</v>
      </c>
      <c r="B64" s="20">
        <v>985491.63999999827</v>
      </c>
      <c r="C64" s="20"/>
      <c r="L64" s="4" t="s">
        <v>21</v>
      </c>
      <c r="M64" s="7">
        <v>361</v>
      </c>
    </row>
    <row r="65" spans="1:13" x14ac:dyDescent="0.25">
      <c r="A65" s="6">
        <v>43344</v>
      </c>
      <c r="B65" s="20">
        <v>0</v>
      </c>
      <c r="C65" s="20">
        <v>1315259.7043817143</v>
      </c>
      <c r="L65" s="4" t="s">
        <v>22</v>
      </c>
      <c r="M65" s="7">
        <v>556</v>
      </c>
    </row>
    <row r="66" spans="1:13" x14ac:dyDescent="0.25">
      <c r="A66" s="6">
        <v>43374</v>
      </c>
      <c r="B66" s="20">
        <v>0</v>
      </c>
      <c r="C66" s="20">
        <v>1370192.9662119146</v>
      </c>
      <c r="L66" s="4" t="s">
        <v>23</v>
      </c>
      <c r="M66" s="7">
        <v>83</v>
      </c>
    </row>
    <row r="67" spans="1:13" x14ac:dyDescent="0.25">
      <c r="A67" s="6">
        <v>43405</v>
      </c>
      <c r="B67" s="20">
        <v>0</v>
      </c>
      <c r="C67" s="20">
        <v>1425126.228042115</v>
      </c>
      <c r="L67" s="4" t="s">
        <v>24</v>
      </c>
      <c r="M67" s="7">
        <v>276</v>
      </c>
    </row>
    <row r="68" spans="1:13" x14ac:dyDescent="0.25">
      <c r="A68" s="6">
        <v>43435</v>
      </c>
      <c r="B68" s="20">
        <v>0</v>
      </c>
      <c r="C68" s="20">
        <v>1480059.4898723154</v>
      </c>
      <c r="L68" s="4" t="s">
        <v>25</v>
      </c>
      <c r="M68" s="7">
        <v>660</v>
      </c>
    </row>
    <row r="69" spans="1:13" x14ac:dyDescent="0.25">
      <c r="A69" s="6">
        <v>43466</v>
      </c>
      <c r="B69" s="20">
        <v>0</v>
      </c>
      <c r="C69" s="20">
        <v>1534992.7517025159</v>
      </c>
      <c r="L69" s="4" t="s">
        <v>34</v>
      </c>
      <c r="M69" s="7">
        <v>7827</v>
      </c>
    </row>
    <row r="70" spans="1:13" x14ac:dyDescent="0.25">
      <c r="A70" s="6">
        <v>43497</v>
      </c>
      <c r="B70" s="20">
        <v>0</v>
      </c>
      <c r="C70" s="20">
        <v>1589926.0135327161</v>
      </c>
    </row>
    <row r="71" spans="1:13" x14ac:dyDescent="0.25">
      <c r="A71" s="4" t="s">
        <v>34</v>
      </c>
      <c r="B71" s="20">
        <v>15419773.750000002</v>
      </c>
      <c r="C71" s="20">
        <v>8715557.1537432913</v>
      </c>
    </row>
    <row r="77" spans="1:13" x14ac:dyDescent="0.25">
      <c r="A77" s="3" t="s">
        <v>33</v>
      </c>
      <c r="B77" t="s">
        <v>51</v>
      </c>
      <c r="C77" t="s">
        <v>52</v>
      </c>
    </row>
    <row r="78" spans="1:13" x14ac:dyDescent="0.25">
      <c r="A78" s="4" t="s">
        <v>3</v>
      </c>
      <c r="B78" s="7">
        <v>1</v>
      </c>
      <c r="C78" s="8">
        <v>36</v>
      </c>
    </row>
    <row r="79" spans="1:13" x14ac:dyDescent="0.25">
      <c r="A79" s="4" t="s">
        <v>4</v>
      </c>
      <c r="B79" s="7">
        <v>3</v>
      </c>
      <c r="C79" s="8">
        <v>6.333333333333333</v>
      </c>
    </row>
    <row r="80" spans="1:13" x14ac:dyDescent="0.25">
      <c r="A80" s="4" t="s">
        <v>6</v>
      </c>
      <c r="B80" s="7">
        <v>23</v>
      </c>
      <c r="C80" s="8">
        <v>19.347826086956523</v>
      </c>
    </row>
    <row r="81" spans="1:3" x14ac:dyDescent="0.25">
      <c r="A81" s="4" t="s">
        <v>7</v>
      </c>
      <c r="B81" s="7">
        <v>53</v>
      </c>
      <c r="C81" s="8">
        <v>19.226415094339622</v>
      </c>
    </row>
    <row r="82" spans="1:3" x14ac:dyDescent="0.25">
      <c r="A82" s="4" t="s">
        <v>8</v>
      </c>
      <c r="B82" s="7">
        <v>142</v>
      </c>
      <c r="C82" s="8">
        <v>20.774647887323944</v>
      </c>
    </row>
    <row r="83" spans="1:3" x14ac:dyDescent="0.25">
      <c r="A83" s="4" t="s">
        <v>9</v>
      </c>
      <c r="B83" s="7">
        <v>181</v>
      </c>
      <c r="C83" s="8">
        <v>10.292817679558011</v>
      </c>
    </row>
    <row r="84" spans="1:3" x14ac:dyDescent="0.25">
      <c r="A84" s="4" t="s">
        <v>10</v>
      </c>
      <c r="B84" s="7">
        <v>128</v>
      </c>
      <c r="C84" s="8">
        <v>10.3828125</v>
      </c>
    </row>
    <row r="85" spans="1:3" x14ac:dyDescent="0.25">
      <c r="A85" s="4" t="s">
        <v>11</v>
      </c>
      <c r="B85" s="7">
        <v>121</v>
      </c>
      <c r="C85" s="8">
        <v>11.198347107438016</v>
      </c>
    </row>
    <row r="86" spans="1:3" x14ac:dyDescent="0.25">
      <c r="A86" s="4" t="s">
        <v>12</v>
      </c>
      <c r="B86" s="7">
        <v>133</v>
      </c>
      <c r="C86" s="8">
        <v>9.4887218045112789</v>
      </c>
    </row>
    <row r="87" spans="1:3" x14ac:dyDescent="0.25">
      <c r="A87" s="4" t="s">
        <v>13</v>
      </c>
      <c r="B87" s="7">
        <v>139</v>
      </c>
      <c r="C87" s="8">
        <v>7.7122302158273381</v>
      </c>
    </row>
    <row r="88" spans="1:3" x14ac:dyDescent="0.25">
      <c r="A88" s="4" t="s">
        <v>14</v>
      </c>
      <c r="B88" s="7">
        <v>216</v>
      </c>
      <c r="C88" s="8">
        <v>7.9027777777777777</v>
      </c>
    </row>
    <row r="89" spans="1:3" x14ac:dyDescent="0.25">
      <c r="A89" s="4" t="s">
        <v>15</v>
      </c>
      <c r="B89" s="7">
        <v>237</v>
      </c>
      <c r="C89" s="8">
        <v>7.2869198312236287</v>
      </c>
    </row>
    <row r="90" spans="1:3" x14ac:dyDescent="0.25">
      <c r="A90" s="4" t="s">
        <v>16</v>
      </c>
      <c r="B90" s="7">
        <v>1043</v>
      </c>
      <c r="C90" s="8">
        <v>9.6883988494726747</v>
      </c>
    </row>
    <row r="91" spans="1:3" x14ac:dyDescent="0.25">
      <c r="A91" s="4" t="s">
        <v>17</v>
      </c>
      <c r="B91" s="7">
        <v>462</v>
      </c>
      <c r="C91" s="8">
        <v>8.6601731601731604</v>
      </c>
    </row>
    <row r="92" spans="1:3" x14ac:dyDescent="0.25">
      <c r="A92" s="4" t="s">
        <v>18</v>
      </c>
      <c r="B92" s="7">
        <v>464</v>
      </c>
      <c r="C92" s="8">
        <v>10.318965517241379</v>
      </c>
    </row>
    <row r="93" spans="1:3" x14ac:dyDescent="0.25">
      <c r="A93" s="4" t="s">
        <v>19</v>
      </c>
      <c r="B93" s="7">
        <v>1049</v>
      </c>
      <c r="C93" s="8">
        <v>11.114394661582459</v>
      </c>
    </row>
    <row r="94" spans="1:3" x14ac:dyDescent="0.25">
      <c r="A94" s="4" t="s">
        <v>20</v>
      </c>
      <c r="B94" s="7">
        <v>1496</v>
      </c>
      <c r="C94" s="8">
        <v>8.8917112299465249</v>
      </c>
    </row>
    <row r="95" spans="1:3" x14ac:dyDescent="0.25">
      <c r="A95" s="4" t="s">
        <v>21</v>
      </c>
      <c r="B95" s="7">
        <v>361</v>
      </c>
      <c r="C95" s="8">
        <v>8.81163434903047</v>
      </c>
    </row>
    <row r="96" spans="1:3" x14ac:dyDescent="0.25">
      <c r="A96" s="4" t="s">
        <v>22</v>
      </c>
      <c r="B96" s="7">
        <v>556</v>
      </c>
      <c r="C96" s="8">
        <v>5.6600719424460433</v>
      </c>
    </row>
    <row r="97" spans="1:9" x14ac:dyDescent="0.25">
      <c r="A97" s="4" t="s">
        <v>23</v>
      </c>
      <c r="B97" s="7">
        <v>83</v>
      </c>
      <c r="C97" s="8">
        <v>11.421686746987952</v>
      </c>
    </row>
    <row r="98" spans="1:9" x14ac:dyDescent="0.25">
      <c r="A98" s="4" t="s">
        <v>24</v>
      </c>
      <c r="B98" s="7">
        <v>276</v>
      </c>
      <c r="C98" s="8">
        <v>6.3478260869565215</v>
      </c>
    </row>
    <row r="99" spans="1:9" x14ac:dyDescent="0.25">
      <c r="A99" s="4" t="s">
        <v>25</v>
      </c>
      <c r="B99" s="7">
        <v>660</v>
      </c>
      <c r="C99" s="8">
        <v>2.6318181818181818</v>
      </c>
    </row>
    <row r="100" spans="1:9" x14ac:dyDescent="0.25">
      <c r="A100" s="4" t="s">
        <v>34</v>
      </c>
      <c r="B100" s="7">
        <v>7827</v>
      </c>
      <c r="C100" s="8">
        <v>8.8672543758783693</v>
      </c>
    </row>
    <row r="111" spans="1:9" x14ac:dyDescent="0.25">
      <c r="A111" s="3" t="s">
        <v>33</v>
      </c>
      <c r="B111" s="16" t="s">
        <v>54</v>
      </c>
    </row>
    <row r="112" spans="1:9" ht="15.75" x14ac:dyDescent="0.25">
      <c r="A112" s="4" t="s">
        <v>3</v>
      </c>
      <c r="B112" s="15">
        <v>2</v>
      </c>
      <c r="H112" s="3" t="s">
        <v>33</v>
      </c>
      <c r="I112" s="16" t="s">
        <v>60</v>
      </c>
    </row>
    <row r="113" spans="1:9" ht="15.75" x14ac:dyDescent="0.25">
      <c r="A113" s="4" t="s">
        <v>4</v>
      </c>
      <c r="B113" s="15">
        <v>24</v>
      </c>
      <c r="H113" s="4" t="s">
        <v>3</v>
      </c>
      <c r="I113" s="22">
        <v>0</v>
      </c>
    </row>
    <row r="114" spans="1:9" ht="15.75" x14ac:dyDescent="0.25">
      <c r="A114" s="4" t="s">
        <v>6</v>
      </c>
      <c r="B114" s="15">
        <v>3</v>
      </c>
      <c r="H114" s="4" t="s">
        <v>4</v>
      </c>
      <c r="I114" s="22">
        <v>46566.70999999997</v>
      </c>
    </row>
    <row r="115" spans="1:9" ht="15.75" x14ac:dyDescent="0.25">
      <c r="A115" s="4" t="s">
        <v>7</v>
      </c>
      <c r="B115" s="15">
        <v>17</v>
      </c>
      <c r="H115" s="4" t="s">
        <v>5</v>
      </c>
      <c r="I115" s="22">
        <v>19.62</v>
      </c>
    </row>
    <row r="116" spans="1:9" ht="15.75" x14ac:dyDescent="0.25">
      <c r="A116" s="4" t="s">
        <v>8</v>
      </c>
      <c r="B116" s="15">
        <v>33</v>
      </c>
      <c r="H116" s="4" t="s">
        <v>6</v>
      </c>
      <c r="I116" s="22">
        <v>127545.66999999981</v>
      </c>
    </row>
    <row r="117" spans="1:9" ht="15.75" x14ac:dyDescent="0.25">
      <c r="A117" s="4" t="s">
        <v>9</v>
      </c>
      <c r="B117" s="15">
        <v>18</v>
      </c>
      <c r="H117" s="4" t="s">
        <v>7</v>
      </c>
      <c r="I117" s="22">
        <v>271258.94999999949</v>
      </c>
    </row>
    <row r="118" spans="1:9" ht="15.75" x14ac:dyDescent="0.25">
      <c r="A118" s="4" t="s">
        <v>10</v>
      </c>
      <c r="B118" s="15">
        <v>29</v>
      </c>
      <c r="H118" s="4" t="s">
        <v>8</v>
      </c>
      <c r="I118" s="22">
        <v>414369.3900000006</v>
      </c>
    </row>
    <row r="119" spans="1:9" ht="15.75" x14ac:dyDescent="0.25">
      <c r="A119" s="4" t="s">
        <v>11</v>
      </c>
      <c r="B119" s="15">
        <v>16</v>
      </c>
      <c r="H119" s="4" t="s">
        <v>9</v>
      </c>
      <c r="I119" s="22">
        <v>390782.28000000026</v>
      </c>
    </row>
    <row r="120" spans="1:9" ht="15.75" x14ac:dyDescent="0.25">
      <c r="A120" s="4" t="s">
        <v>12</v>
      </c>
      <c r="B120" s="15">
        <v>28</v>
      </c>
      <c r="H120" s="4" t="s">
        <v>10</v>
      </c>
      <c r="I120" s="22">
        <v>567066.73000000487</v>
      </c>
    </row>
    <row r="121" spans="1:9" ht="15.75" x14ac:dyDescent="0.25">
      <c r="A121" s="4" t="s">
        <v>13</v>
      </c>
      <c r="B121" s="15">
        <v>27</v>
      </c>
      <c r="H121" s="4" t="s">
        <v>11</v>
      </c>
      <c r="I121" s="22">
        <v>490225.60000000399</v>
      </c>
    </row>
    <row r="122" spans="1:9" ht="15.75" x14ac:dyDescent="0.25">
      <c r="A122" s="4" t="s">
        <v>14</v>
      </c>
      <c r="B122" s="15">
        <v>20</v>
      </c>
      <c r="H122" s="4" t="s">
        <v>12</v>
      </c>
      <c r="I122" s="22">
        <v>566403.93000000354</v>
      </c>
    </row>
    <row r="123" spans="1:9" ht="15.75" x14ac:dyDescent="0.25">
      <c r="A123" s="4" t="s">
        <v>15</v>
      </c>
      <c r="B123" s="15">
        <v>26</v>
      </c>
      <c r="H123" s="4" t="s">
        <v>13</v>
      </c>
      <c r="I123" s="22">
        <v>646000.61000000674</v>
      </c>
    </row>
    <row r="124" spans="1:9" ht="15.75" x14ac:dyDescent="0.25">
      <c r="A124" s="4" t="s">
        <v>16</v>
      </c>
      <c r="B124" s="15">
        <v>37</v>
      </c>
      <c r="H124" s="4" t="s">
        <v>14</v>
      </c>
      <c r="I124" s="22">
        <v>701169.99000000162</v>
      </c>
    </row>
    <row r="125" spans="1:9" ht="15.75" x14ac:dyDescent="0.25">
      <c r="A125" s="4" t="s">
        <v>17</v>
      </c>
      <c r="B125" s="15">
        <v>11</v>
      </c>
      <c r="H125" s="4" t="s">
        <v>15</v>
      </c>
      <c r="I125" s="22">
        <v>751140.270000002</v>
      </c>
    </row>
    <row r="126" spans="1:9" ht="15.75" x14ac:dyDescent="0.25">
      <c r="A126" s="4" t="s">
        <v>18</v>
      </c>
      <c r="B126" s="15">
        <v>34</v>
      </c>
      <c r="H126" s="4" t="s">
        <v>16</v>
      </c>
      <c r="I126" s="22">
        <v>1153528.0499999938</v>
      </c>
    </row>
    <row r="127" spans="1:9" ht="15.75" x14ac:dyDescent="0.25">
      <c r="A127" s="4" t="s">
        <v>19</v>
      </c>
      <c r="B127" s="15">
        <v>73</v>
      </c>
      <c r="H127" s="4" t="s">
        <v>17</v>
      </c>
      <c r="I127" s="22">
        <v>843199.17000000074</v>
      </c>
    </row>
    <row r="128" spans="1:9" ht="15.75" x14ac:dyDescent="0.25">
      <c r="A128" s="4" t="s">
        <v>20</v>
      </c>
      <c r="B128" s="15">
        <v>26</v>
      </c>
      <c r="H128" s="4" t="s">
        <v>18</v>
      </c>
      <c r="I128" s="22">
        <v>1078606.8600000052</v>
      </c>
    </row>
    <row r="129" spans="1:9" ht="15.75" x14ac:dyDescent="0.25">
      <c r="A129" s="4" t="s">
        <v>21</v>
      </c>
      <c r="B129" s="15">
        <v>15</v>
      </c>
      <c r="H129" s="4" t="s">
        <v>19</v>
      </c>
      <c r="I129" s="22">
        <v>966510.88000000152</v>
      </c>
    </row>
    <row r="130" spans="1:9" ht="15.75" x14ac:dyDescent="0.25">
      <c r="A130" s="4" t="s">
        <v>22</v>
      </c>
      <c r="B130" s="15">
        <v>24</v>
      </c>
      <c r="H130" s="4" t="s">
        <v>20</v>
      </c>
      <c r="I130" s="22">
        <v>1120677.9999999944</v>
      </c>
    </row>
    <row r="131" spans="1:9" ht="15.75" x14ac:dyDescent="0.25">
      <c r="A131" s="4" t="s">
        <v>23</v>
      </c>
      <c r="B131" s="15">
        <v>18</v>
      </c>
      <c r="H131" s="4" t="s">
        <v>21</v>
      </c>
      <c r="I131" s="22">
        <v>1132933.949999999</v>
      </c>
    </row>
    <row r="132" spans="1:9" ht="15.75" x14ac:dyDescent="0.25">
      <c r="A132" s="4" t="s">
        <v>24</v>
      </c>
      <c r="B132" s="15">
        <v>41</v>
      </c>
      <c r="H132" s="4" t="s">
        <v>22</v>
      </c>
      <c r="I132" s="22">
        <v>1128836.6900000032</v>
      </c>
    </row>
    <row r="133" spans="1:9" ht="15.75" x14ac:dyDescent="0.25">
      <c r="A133" s="4" t="s">
        <v>25</v>
      </c>
      <c r="B133" s="15">
        <v>84</v>
      </c>
      <c r="H133" s="4" t="s">
        <v>23</v>
      </c>
      <c r="I133" s="22">
        <v>1012090.6799999948</v>
      </c>
    </row>
    <row r="134" spans="1:9" ht="15.75" x14ac:dyDescent="0.25">
      <c r="A134" s="4" t="s">
        <v>36</v>
      </c>
      <c r="B134" s="15">
        <v>15</v>
      </c>
      <c r="H134" s="4" t="s">
        <v>24</v>
      </c>
      <c r="I134" s="22">
        <v>1027903.8599999982</v>
      </c>
    </row>
    <row r="135" spans="1:9" ht="15.75" x14ac:dyDescent="0.25">
      <c r="A135" s="4" t="s">
        <v>37</v>
      </c>
      <c r="B135" s="15">
        <v>4</v>
      </c>
      <c r="H135" s="4" t="s">
        <v>25</v>
      </c>
      <c r="I135" s="22">
        <v>985414.27999999758</v>
      </c>
    </row>
    <row r="136" spans="1:9" ht="15.75" x14ac:dyDescent="0.25">
      <c r="A136" s="4" t="s">
        <v>34</v>
      </c>
      <c r="B136" s="15">
        <v>625</v>
      </c>
      <c r="H136" s="4" t="s">
        <v>34</v>
      </c>
      <c r="I136" s="22">
        <v>15422252.169999938</v>
      </c>
    </row>
    <row r="141" spans="1:9" x14ac:dyDescent="0.25">
      <c r="A141" s="3" t="s">
        <v>33</v>
      </c>
      <c r="B141" s="16" t="s">
        <v>65</v>
      </c>
    </row>
    <row r="142" spans="1:9" ht="18.75" x14ac:dyDescent="0.25">
      <c r="A142" s="4" t="s">
        <v>40</v>
      </c>
      <c r="B142" s="23">
        <v>2</v>
      </c>
    </row>
    <row r="143" spans="1:9" ht="18.75" x14ac:dyDescent="0.25">
      <c r="A143" s="4" t="s">
        <v>41</v>
      </c>
      <c r="B143" s="23">
        <v>625</v>
      </c>
    </row>
    <row r="144" spans="1:9" ht="18.75" x14ac:dyDescent="0.25">
      <c r="A144" s="4" t="s">
        <v>42</v>
      </c>
      <c r="B144" s="23">
        <v>5</v>
      </c>
    </row>
    <row r="145" spans="1:2" ht="18.75" x14ac:dyDescent="0.25">
      <c r="A145" s="4" t="s">
        <v>43</v>
      </c>
      <c r="B145" s="23">
        <v>96478</v>
      </c>
    </row>
    <row r="146" spans="1:2" ht="18.75" x14ac:dyDescent="0.25">
      <c r="A146" s="4" t="s">
        <v>44</v>
      </c>
      <c r="B146" s="23">
        <v>314</v>
      </c>
    </row>
    <row r="147" spans="1:2" ht="18.75" x14ac:dyDescent="0.25">
      <c r="A147" s="4" t="s">
        <v>45</v>
      </c>
      <c r="B147" s="23">
        <v>301</v>
      </c>
    </row>
    <row r="148" spans="1:2" ht="18.75" x14ac:dyDescent="0.25">
      <c r="A148" s="4" t="s">
        <v>46</v>
      </c>
      <c r="B148" s="23">
        <v>1107</v>
      </c>
    </row>
    <row r="149" spans="1:2" ht="18.75" x14ac:dyDescent="0.25">
      <c r="A149" s="4" t="s">
        <v>47</v>
      </c>
      <c r="B149" s="23">
        <v>609</v>
      </c>
    </row>
    <row r="150" spans="1:2" ht="18.75" x14ac:dyDescent="0.25">
      <c r="A150" s="4" t="s">
        <v>34</v>
      </c>
      <c r="B150" s="23">
        <v>99441</v>
      </c>
    </row>
  </sheetData>
  <sortState xmlns:xlrd2="http://schemas.microsoft.com/office/spreadsheetml/2017/richdata2" ref="A77:C100">
    <sortCondition descending="1" ref="C77"/>
  </sortState>
  <conditionalFormatting sqref="L46:M46 L47:L69">
    <cfRule type="dataBar" priority="9">
      <dataBar>
        <cfvo type="min"/>
        <cfvo type="max"/>
        <color rgb="FFFF555A"/>
      </dataBar>
      <extLst>
        <ext xmlns:x14="http://schemas.microsoft.com/office/spreadsheetml/2009/9/main" uri="{B025F937-C7B1-47D3-B67F-A62EFF666E3E}">
          <x14:id>{618AC3E8-5B73-421E-9F8A-83B24E52D4E8}</x14:id>
        </ext>
      </extLst>
    </cfRule>
  </conditionalFormatting>
  <conditionalFormatting pivot="1" sqref="B112:B135">
    <cfRule type="cellIs" dxfId="3186" priority="5" operator="greaterThan">
      <formula>43</formula>
    </cfRule>
  </conditionalFormatting>
  <conditionalFormatting pivot="1" sqref="B78:B99">
    <cfRule type="colorScale" priority="2">
      <colorScale>
        <cfvo type="min"/>
        <cfvo type="max"/>
        <color rgb="FFFCFCFF"/>
        <color rgb="FFF8696B"/>
      </colorScale>
    </cfRule>
  </conditionalFormatting>
  <pageMargins left="0.7" right="0.7" top="0.75" bottom="0.75" header="0.3" footer="0.3"/>
  <drawing r:id="rId25"/>
  <extLst>
    <ext xmlns:x14="http://schemas.microsoft.com/office/spreadsheetml/2009/9/main" uri="{78C0D931-6437-407d-A8EE-F0AAD7539E65}">
      <x14:conditionalFormattings>
        <x14:conditionalFormatting xmlns:xm="http://schemas.microsoft.com/office/excel/2006/main">
          <x14:cfRule type="dataBar" id="{618AC3E8-5B73-421E-9F8A-83B24E52D4E8}">
            <x14:dataBar minLength="0" maxLength="100" gradient="0">
              <x14:cfvo type="autoMin"/>
              <x14:cfvo type="autoMax"/>
              <x14:negativeFillColor rgb="FFFF0000"/>
              <x14:axisColor rgb="FF000000"/>
            </x14:dataBar>
          </x14:cfRule>
          <xm:sqref>L46:M46 L47:L69</xm:sqref>
        </x14:conditionalFormatting>
      </x14:conditionalFormattings>
    </ext>
    <ext xmlns:x14="http://schemas.microsoft.com/office/spreadsheetml/2009/9/main" uri="{A8765BA9-456A-4dab-B4F3-ACF838C121DE}">
      <x14:slicerList>
        <x14:slicer r:id="rId26"/>
      </x14:slicerList>
    </ext>
    <ext xmlns:x15="http://schemas.microsoft.com/office/spreadsheetml/2010/11/main" uri="{7E03D99C-DC04-49d9-9315-930204A7B6E9}">
      <x15:timelineRefs>
        <x15:timelineRef r:id="rId27"/>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299CE6-EFBB-4D45-9DD3-C1C7895385A5}">
  <dimension ref="Y11"/>
  <sheetViews>
    <sheetView showGridLines="0" showRowColHeaders="0" tabSelected="1" topLeftCell="A67" zoomScale="70" zoomScaleNormal="70" workbookViewId="0">
      <selection activeCell="AD79" sqref="AD79"/>
    </sheetView>
  </sheetViews>
  <sheetFormatPr defaultRowHeight="15" x14ac:dyDescent="0.25"/>
  <cols>
    <col min="1" max="24" width="9.140625" style="9"/>
    <col min="25" max="25" width="14.5703125" style="9" bestFit="1" customWidth="1"/>
    <col min="26" max="16384" width="9.140625" style="9"/>
  </cols>
  <sheetData>
    <row r="11" spans="25:25" x14ac:dyDescent="0.25">
      <c r="Y11" s="10"/>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a l e n d a r " > < 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 6 6 < / i n t > < / v a l u e > < / i t e m > < i t e m > < k e y > < s t r i n g > Y e a r < / s t r i n g > < / k e y > < v a l u e > < i n t > 6 5 < / i n t > < / v a l u e > < / i t e m > < i t e m > < k e y > < s t r i n g > M o n t h N u m b e r < / s t r i n g > < / k e y > < v a l u e > < i n t > 1 3 0 < / i n t > < / v a l u e > < / i t e m > < / C o l u m n W i d t h s > < C o l u m n D i s p l a y I n d e x > < i t e m > < k e y > < s t r i n g > D a t e < / s t r i n g > < / k e y > < v a l u e > < i n t > 0 < / i n t > < / v a l u e > < / i t e m > < i t e m > < k e y > < s t r i n g > Y e a r < / s t r i n g > < / k e y > < v a l u e > < i n t > 1 < / i n t > < / v a l u e > < / i t e m > < i t e m > < k e y > < s t r i n g > M o n t h N u m b e r < / 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9 a 5 7 5 4 a b - a 3 7 6 - 4 a 7 8 - 9 5 7 8 - a b 7 1 f 3 a f e b b 9 " > < 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11.xml>��< ? x m l   v e r s i o n = " 1 . 0 "   e n c o d i n g = " U T F - 1 6 " ? > < G e m i n i   x m l n s = " h t t p : / / g e m i n i / p i v o t c u s t o m i z a t i o n / e d 3 7 d 4 e 8 - b 1 1 2 - 4 4 d 1 - 9 6 9 1 - 6 2 c 7 4 2 d b a 0 e 2 " > < 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12.xml>��< ? x m l   v e r s i o n = " 1 . 0 "   e n c o d i n g = " U T F - 1 6 " ? > < G e m i n i   x m l n s = " h t t p : / / g e m i n i / p i v o t c u s t o m i z a t i o n / e 2 d c a 9 3 5 - 8 b a 7 - 4 5 8 e - b 3 4 e - c 8 2 f 2 0 1 5 d 1 6 7 " > < C u s t o m C o n t e n t > < ! [ C D A T A [ < ? x m l   v e r s i o n = " 1 . 0 "   e n c o d i n g = " u t f - 1 6 " ? > < S e t t i n g s > < C a l c u l a t e d F i e l d s > < i t e m > < M e a s u r e N a m e > T o t a l   R e v e n u e < / M e a s u r e N a m e > < D i s p l a y N a m e > T o t a l   R e v e n u e < / D i s p l a y N a m e > < V i s i b l e > F a l s e < / V i s i b l e > < / i t e m > < / C a l c u l a t e d F i e l d s > < S A H o s t H a s h > 0 < / S A H o s t H a s h > < G e m i n i F i e l d L i s t V i s i b l e > T r u e < / G e m i n i F i e l d L i s t V i s i b l e > < / S e t t i n g s > ] ] > < / 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S h o w H i d d e n " > < C u s t o m C o n t e n t > < ! [ C D A T A [ T r u e ] ] > < / C u s t o m C o n t e n t > < / G e m i n i > 
</file>

<file path=customXml/item15.xml>��< ? x m l   v e r s i o n = " 1 . 0 "   e n c o d i n g = " U T F - 1 6 " ? > < G e m i n i   x m l n s = " h t t p : / / g e m i n i / p i v o t c u s t o m i z a t i o n / C l i e n t W i n d o w X M L " > < C u s t o m C o n t e n t > < ! [ C D A T A [ F o r e c a s t ] ] > < / C u s t o m C o n t e n t > < / G e m i n i > 
</file>

<file path=customXml/item16.xml>��< ? x m l   v e r s i o n = " 1 . 0 "   e n c o d i n g = " U T F - 1 6 " ? > < G e m i n i   x m l n s = " h t t p : / / g e m i n i / p i v o t c u s t o m i z a t i o n / b 9 6 4 1 b 6 9 - 3 0 4 1 - 4 a 8 f - a 1 c 7 - d 1 f 6 d e 3 5 4 a 3 b " > < C u s t o m C o n t e n t > < ! [ C D A T A [ < ? x m l   v e r s i o n = " 1 . 0 "   e n c o d i n g = " u t f - 1 6 " ? > < S e t t i n g s > < C a l c u l a t e d F i e l d s > < i t e m > < M e a s u r e N a m e > T o t a l   R e v e n u e < / M e a s u r e N a m e > < D i s p l a y N a m e > T o t a l   R e v e n u e < / D i s p l a y N a m e > < V i s i b l e > F a l s e < / V i s i b l e > < / i t e m > < i t e m > < M e a s u r e N a m e > T o t a l   O r d e r s < / M e a s u r e N a m e > < D i s p l a y N a m e > T o t a l   O r d e r s < / D i s p l a y N a m e > < V i s i b l e > F a l s e < / V i s i b l e > < / i t e m > < i t e m > < M e a s u r e N a m e > T o t a l   P a y m e n t s < / M e a s u r e N a m e > < D i s p l a y N a m e > T o t a l   P a y m e n t s < / 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 E x p e c t e d   R e v e n u e < / M e a s u r e N a m e > < D i s p l a y N a m e > E x p e c t e d   R e v e n u e < / 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 R e v e n u e   R e c o n c i l i a t i o n < / M e a s u r e N a m e > < D i s p l a y N a m e > %   R e v e n u e   R e c o n c i l i a t i o n < / 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C a l c u l a t e d F i e l d s > < S A H o s t H a s h > 0 < / S A H o s t H a s h > < G e m i n i F i e l d L i s t V i s i b l e > T r u e < / G e m i n i F i e l d L i s t V i s i b l e > < / S e t t i n g s > ] ] > < / C u s t o m C o n t e n t > < / G e m i n i > 
</file>

<file path=customXml/item17.xml>��< ? x m l   v e r s i o n = " 1 . 0 "   e n c o d i n g = " U T F - 1 6 " ? > < G e m i n i   x m l n s = " h t t p : / / g e m i n i / p i v o t c u s t o m i z a t i o n / 5 d c c 9 6 8 2 - b 5 7 3 - 4 f 4 e - a e d 8 - 3 f 0 5 7 1 b a 4 4 e 2 " > < C u s t o m C o n t e n t > < ! [ C D A T A [ < ? x m l   v e r s i o n = " 1 . 0 "   e n c o d i n g = " u t f - 1 6 " ? > < S e t t i n g s > < C a l c u l a t e d F i e l d s > < i t e m > < M e a s u r e N a m e > T o t a l   R e v e n u e < / M e a s u r e N a m e > < D i s p l a y N a m e > T o t a l   R e v e n u e < / D i s p l a y N a m e > < V i s i b l e > F a l s e < / V i s i b l e > < / i t e m > < / C a l c u l a t e d F i e l d s > < S A H o s t H a s h > 0 < / S A H o s t H a s h > < G e m i n i F i e l d L i s t V i s i b l e > T r u e < / G e m i n i F i e l d L i s t V i s i b l e > < / S e t t i n g s > ] ] > < / C u s t o m C o n t e n t > < / G e m i n i > 
</file>

<file path=customXml/item18.xml>��< ? x m l   v e r s i o n = " 1 . 0 "   e n c o d i n g = " U T F - 1 6 " ? > < G e m i n i   x m l n s = " h t t p : / / g e m i n i / p i v o t c u s t o m i z a t i o n / T a b l e X M L _ o r d e r _ i t e m s _ A g g _ 9 d a e 7 b 6 c - 6 8 0 4 - 4 5 5 d - 8 e 8 b - 1 7 4 6 9 1 2 5 5 d e 5 " > < C u s t o m C o n t e n t > < ! [ C D A T A [ < T a b l e W i d g e t G r i d S e r i a l i z a t i o n   x m l n s : x s i = " h t t p : / / w w w . w 3 . o r g / 2 0 0 1 / X M L S c h e m a - i n s t a n c e "   x m l n s : x s d = " h t t p : / / w w w . w 3 . o r g / 2 0 0 1 / X M L S c h e m a " > < C o l u m n S u g g e s t e d T y p e   / > < C o l u m n F o r m a t   / > < C o l u m n A c c u r a c y   / > < C o l u m n C u r r e n c y S y m b o l   / > < C o l u m n P o s i t i v e P a t t e r n   / > < C o l u m n N e g a t i v e P a t t e r n   / > < C o l u m n W i d t h s > < i t e m > < k e y > < s t r i n g > o r d e r _ i d < / s t r i n g > < / k e y > < v a l u e > < i n t > 8 9 < / i n t > < / v a l u e > < / i t e m > < i t e m > < k e y > < s t r i n g > t o t a l _ p r i c e < / s t r i n g > < / k e y > < v a l u e > < i n t > 1 0 3 < / i n t > < / v a l u e > < / i t e m > < i t e m > < k e y > < s t r i n g > t o t a l _ f r e i g h t < / s t r i n g > < / k e y > < v a l u e > < i n t > 1 1 1 < / i n t > < / v a l u e > < / i t e m > < i t e m > < k e y > < s t r i n g > i t e m s _ c o u n t < / s t r i n g > < / k e y > < v a l u e > < i n t > 1 1 6 < / i n t > < / v a l u e > < / i t e m > < / C o l u m n W i d t h s > < C o l u m n D i s p l a y I n d e x > < i t e m > < k e y > < s t r i n g > o r d e r _ i d < / s t r i n g > < / k e y > < v a l u e > < i n t > 0 < / i n t > < / v a l u e > < / i t e m > < i t e m > < k e y > < s t r i n g > t o t a l _ p r i c e < / s t r i n g > < / k e y > < v a l u e > < i n t > 1 < / i n t > < / v a l u e > < / i t e m > < i t e m > < k e y > < s t r i n g > t o t a l _ f r e i g h t < / s t r i n g > < / k e y > < v a l u e > < i n t > 2 < / i n t > < / v a l u e > < / i t e m > < i t e m > < k e y > < s t r i n g > i t e m s _ c o u n t < / s t r i n g > < / k e y > < v a l u e > < i n t > 3 < / 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c 9 7 d 3 c 6 0 - 0 e f 9 - 4 2 1 b - 9 5 3 0 - 5 5 1 8 f 6 7 8 2 d 8 e " > < C u s t o m C o n t e n t > < ! [ C D A T A [ < ? x m l   v e r s i o n = " 1 . 0 "   e n c o d i n g = " u t f - 1 6 " ? > < S e t t i n g s > < C a l c u l a t e d F i e l d s > < i t e m > < M e a s u r e N a m e > T o t a l   R e v e n u e < / M e a s u r e N a m e > < D i s p l a y N a m e > T o t a l   R e v e n u e < / D i s p l a y N a m e > < V i s i b l e > F a l s e < / V i s i b l e > < / i t e m > < / C a l c u l a t e d F i e l d s > < S A H o s t H a s h > 0 < / S A H o s t H a s h > < G e m i n i F i e l d L i s t V i s i b l e > T r u e < / G e m i n i F i e l d L i s t V i s i b l e > < / S e t t i n g s > ] ] > < / C u s t o m C o n t e n t > < / G e m i n i > 
</file>

<file path=customXml/item2.xml>��< ? x m l   v e r s i o n = " 1 . 0 "   e n c o d i n g = " U T F - 1 6 " ? > < G e m i n i   x m l n s = " h t t p : / / g e m i n i / p i v o t c u s t o m i z a t i o n / 4 0 2 7 5 8 f 2 - 2 9 7 c - 4 4 1 0 - b b 1 4 - 1 d 6 1 5 e 4 5 d 0 2 2 " > < 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d 9 d 1 b 4 5 1 - 6 7 b 5 - 4 a 7 d - 8 a 2 0 - 8 6 0 5 d 3 0 a 4 1 f b " > < 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22.xml>��< ? x m l   v e r s i o n = " 1 . 0 "   e n c o d i n g = " U T F - 1 6 " ? > < G e m i n i   x m l n s = " h t t p : / / g e m i n i / p i v o t c u s t o m i z a t i o n / T a b l e O r d e r " > < C u s t o m C o n t e n t > < ! [ C D A T A [ o l i s t _ o r d e r s _ d a t a s e t _ d 6 c 4 7 7 8 8 - 9 3 3 4 - 4 e b 6 - 8 9 e 1 - 0 2 1 2 0 1 f 1 b 0 d b , o r d e r _ i t e m s _ A g g _ 9 d a e 7 b 6 c - 6 8 0 4 - 4 5 5 d - 8 e 8 b - 1 7 4 6 9 1 2 5 5 d e 5 , o l i s t _ o r d e r _ p a y m e n t s _ d a t a s e t _ 7 c c d 1 6 8 b - 4 5 4 6 - 4 0 4 0 - 9 c 9 c - b 3 9 3 b 9 1 1 2 d e 6 , U n i f i e d _ O r d e r s _ d 2 0 4 1 9 a a - a f 7 3 - 4 c e f - 9 6 4 9 - 4 5 8 2 0 a 2 a 9 8 3 9 , C a l e n d a r , F o r e c a s t ] ] > < / C u s t o m C o n t e n t > < / G e m i n i > 
</file>

<file path=customXml/item23.xml>��< ? x m l   v e r s i o n = " 1 . 0 "   e n c o d i n g = " U T F - 1 6 " ? > < G e m i n i   x m l n s = " h t t p : / / g e m i n i / p i v o t c u s t o m i z a t i o n / P o w e r P i v o t V e r s i o n " > < C u s t o m C o n t e n t > < ! [ C D A T A [ 2 0 1 5 . 1 3 0 . 1 6 0 6 . 1 ] ] > < / C u s t o m C o n t e n t > < / G e m i n i > 
</file>

<file path=customXml/item24.xml>��< ? x m l   v e r s i o n = " 1 . 0 "   e n c o d i n g = " U T F - 1 6 " ? > < G e m i n i   x m l n s = " h t t p : / / g e m i n i / p i v o t c u s t o m i z a t i o n / T a b l e X M L _ o l i s t _ o r d e r _ p a y m e n t s _ d a t a s e t _ 7 c c d 1 6 8 b - 4 5 4 6 - 4 0 4 0 - 9 c 9 c - b 3 9 3 b 9 1 1 2 d e 6 " > < C u s t o m C o n t e n t > < ! [ C D A T A [ < T a b l e W i d g e t G r i d S e r i a l i z a t i o n   x m l n s : x s i = " h t t p : / / w w w . w 3 . o r g / 2 0 0 1 / X M L S c h e m a - i n s t a n c e "   x m l n s : x s d = " h t t p : / / w w w . w 3 . o r g / 2 0 0 1 / X M L S c h e m a " > < C o l u m n S u g g e s t e d T y p e   / > < C o l u m n F o r m a t   / > < C o l u m n A c c u r a c y   / > < C o l u m n C u r r e n c y S y m b o l   / > < C o l u m n P o s i t i v e P a t t e r n   / > < C o l u m n N e g a t i v e P a t t e r n   / > < C o l u m n W i d t h s > < i t e m > < k e y > < s t r i n g > o r d e r _ i d < / s t r i n g > < / k e y > < v a l u e > < i n t > 8 9 < / i n t > < / v a l u e > < / i t e m > < i t e m > < k e y > < s t r i n g > t o t a l _ p a y m e n t < / s t r i n g > < / k e y > < v a l u e > < i n t > 1 2 7 < / i n t > < / v a l u e > < / i t e m > < i t e m > < k e y > < s t r i n g > p a y m e n t s _ c o u n t < / s t r i n g > < / k e y > < v a l u e > < i n t > 1 4 4 < / i n t > < / v a l u e > < / i t e m > < i t e m > < k e y > < s t r i n g > p a y m e n t _ t y p e s < / s t r i n g > < / k e y > < v a l u e > < i n t > 1 3 4 < / i n t > < / v a l u e > < / i t e m > < / C o l u m n W i d t h s > < C o l u m n D i s p l a y I n d e x > < i t e m > < k e y > < s t r i n g > o r d e r _ i d < / s t r i n g > < / k e y > < v a l u e > < i n t > 0 < / i n t > < / v a l u e > < / i t e m > < i t e m > < k e y > < s t r i n g > t o t a l _ p a y m e n t < / s t r i n g > < / k e y > < v a l u e > < i n t > 1 < / i n t > < / v a l u e > < / i t e m > < i t e m > < k e y > < s t r i n g > p a y m e n t s _ c o u n t < / s t r i n g > < / k e y > < v a l u e > < i n t > 2 < / i n t > < / v a l u e > < / i t e m > < i t e m > < k e y > < s t r i n g > p a y m e n t _ t y p e s < / s t r i n g > < / k e y > < v a l u e > < i n t > 3 < / 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1 0 a c 4 5 1 9 - a a d 2 - 4 e 2 b - a a f b - 8 c 9 d 1 7 3 0 9 8 d 4 " > < 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26.xml>��< ? x m l   v e r s i o n = " 1 . 0 "   e n c o d i n g = " U T F - 1 6 " ? > < G e m i n i   x m l n s = " h t t p : / / g e m i n i / p i v o t c u s t o m i z a t i o n / 2 e 4 3 d 1 e 5 - d 7 3 2 - 4 7 e 4 - a e 6 c - 9 b d 9 7 8 5 d 3 a 0 4 " > < 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27.xml>��< ? x m l   v e r s i o n = " 1 . 0 "   e n c o d i n g = " U T F - 1 6 " ? > < G e m i n i   x m l n s = " h t t p : / / g e m i n i / p i v o t c u s t o m i z a t i o n / 3 c 4 0 d a 9 1 - c 0 a a - 4 0 8 5 - 9 3 7 c - 8 3 b a f 3 7 a e 2 e e " > < 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 E x p e c t e d   R e v e n u e < / M e a s u r e N a m e > < D i s p l a y N a m e > E x p e c t e d   R e v e n u e < / 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C a l c u l a t e d F i e l d s > < S A H o s t H a s h > 0 < / S A H o s t H a s h > < G e m i n i F i e l d L i s t V i s i b l e > T r u e < / G e m i n i F i e l d L i s t V i s i b l e > < / S e t t i n g s > ] ] > < / C u s t o m C o n t e n t > < / G e m i n i > 
</file>

<file path=customXml/item28.xml>��< ? x m l   v e r s i o n = " 1 . 0 "   e n c o d i n g = " U T F - 1 6 " ? > < G e m i n i   x m l n s = " h t t p : / / g e m i n i / p i v o t c u s t o m i z a t i o n / d b 3 7 1 a d e - 1 7 b a - 4 3 a 0 - a 5 2 9 - 8 2 1 4 5 9 e 3 3 f d 3 " > < 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29.xml>��< ? x m l   v e r s i o n = " 1 . 0 "   e n c o d i n g = " U T F - 1 6 " ? > < G e m i n i   x m l n s = " h t t p : / / g e m i n i / p i v o t c u s t o m i z a t i o n / M a n u a l C a l c M o d e " > < C u s t o m C o n t e n t > < ! [ C D A T A [ F a l s e ] ] > < / C u s t o m C o n t e n t > < / G e m i n i > 
</file>

<file path=customXml/item3.xml>��< ? x m l   v e r s i o n = " 1 . 0 "   e n c o d i n g = " U T F - 1 6 " ? > < G e m i n i   x m l n s = " h t t p : / / g e m i n i / p i v o t c u s t o m i z a t i o n / S a n d b o x N o n E m p t y " > < C u s t o m C o n t e n t > < ! [ C D A T A [ 1 ] ] > < / C u s t o m C o n t e n t > < / G e m i n i > 
</file>

<file path=customXml/item30.xml>��< ? x m l   v e r s i o n = " 1 . 0 "   e n c o d i n g = " U T F - 1 6 " ? > < G e m i n i   x m l n s = " h t t p : / / g e m i n i / p i v o t c u s t o m i z a t i o n / a 3 e c c 5 8 b - 4 7 0 0 - 4 6 7 9 - b a 3 5 - 9 6 e 4 9 b c b d a 9 f " > < 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 E x p e c t e d   R e v e n u e < / M e a s u r e N a m e > < D i s p l a y N a m e > E x p e c t e d   R e v e n u e < / 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C a l c u l a t e d F i e l d s > < S A H o s t H a s h > 0 < / S A H o s t H a s h > < G e m i n i F i e l d L i s t V i s i b l e > T r u e < / G e m i n i F i e l d L i s t V i s i b l e > < / S e t t i n g s > ] ] > < / C u s t o m C o n t e n t > < / G e m i n i > 
</file>

<file path=customXml/item31.xml>��< ? x m l   v e r s i o n = " 1 . 0 "   e n c o d i n g = " U T F - 1 6 " ? > < G e m i n i   x m l n s = " h t t p : / / g e m i n i / p i v o t c u s t o m i z a t i o n / I s S a n d b o x E m b e d d e d " > < C u s t o m C o n t e n t > < ! [ C D A T A [ y e s ] ] > < / C u s t o m C o n t e n t > < / G e m i n i > 
</file>

<file path=customXml/item32.xml>��< ? x m l   v e r s i o n = " 1 . 0 "   e n c o d i n g = " U T F - 1 6 " ? > < G e m i n i   x m l n s = " h t t p : / / g e m i n i / p i v o t c u s t o m i z a t i o n / 3 6 b 2 2 0 0 a - 1 1 8 0 - 4 2 8 5 - b d f f - d 5 5 b b d 4 7 f a 7 a " > < 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 E x p e c t e d   R e v e n u e < / M e a s u r e N a m e > < D i s p l a y N a m e > E x p e c t e d   R e v e n u e < / 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C a l c u l a t e d F i e l d s > < S A H o s t H a s h > 0 < / S A H o s t H a s h > < G e m i n i F i e l d L i s t V i s i b l e > T r u e < / G e m i n i F i e l d L i s t V i s i b l e > < / S e t t i n g s > ] ] > < / C u s t o m C o n t e n t > < / G e m i n i > 
</file>

<file path=customXml/item33.xml>��< ? x m l   v e r s i o n = " 1 . 0 "   e n c o d i n g = " U T F - 1 6 " ? > < G e m i n i   x m l n s = " h t t p : / / g e m i n i / p i v o t c u s t o m i z a t i o n / d 7 6 1 e d 1 9 - 6 6 c 7 - 4 f e f - b 8 5 c - 5 0 8 3 a 9 5 4 3 6 4 7 " > < 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 E x p e c t e d   R e v e n u e < / M e a s u r e N a m e > < D i s p l a y N a m e > E x p e c t e d   R e v e n u e < / 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C a l c u l a t e d F i e l d s > < S A H o s t H a s h > 0 < / S A H o s t H a s h > < G e m i n i F i e l d L i s t V i s i b l e > T r u e < / G e m i n i F i e l d L i s t V i s i b l e > < / S e t t i n g s > ] ] > < / C u s t o m C o n t e n t > < / G e m i n i > 
</file>

<file path=customXml/item34.xml>��< ? x m l   v e r s i o n = " 1 . 0 "   e n c o d i n g = " U T F - 1 6 " ? > < G e m i n i   x m l n s = " h t t p : / / g e m i n i / p i v o t c u s t o m i z a t i o n / f e 0 a 0 5 b 7 - 6 c 5 2 - 4 5 9 d - a 2 3 c - e 6 4 e d b 7 0 b 1 5 1 " > < 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35.xml>��< ? x m l   v e r s i o n = " 1 . 0 "   e n c o d i n g = " U T F - 1 6 " ? > < G e m i n i   x m l n s = " h t t p : / / g e m i n i / p i v o t c u s t o m i z a t i o n / f 2 4 3 9 e c 3 - 0 8 b b - 4 9 e d - a 3 3 e - a b 1 3 b f e 0 7 3 5 f " > < 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36.xml>��< ? x m l   v e r s i o n = " 1 . 0 "   e n c o d i n g = " U T F - 1 6 " ? > < G e m i n i   x m l n s = " h t t p : / / g e m i n i / p i v o t c u s t o m i z a t i o n / c 7 e 7 2 7 b 2 - 3 d 6 4 - 4 6 6 e - 8 6 2 8 - a 0 4 3 1 d 4 f a c c 0 " > < 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37.xml>��< ? x m l   v e r s i o n = " 1 . 0 "   e n c o d i n g = " U T F - 1 6 " ? > < G e m i n i   x m l n s = " h t t p : / / g e m i n i / p i v o t c u s t o m i z a t i o n / 6 8 7 0 a 5 7 b - 9 3 7 7 - 4 b b 7 - b b 3 e - 7 1 9 2 5 1 3 c 5 f 6 4 " > < 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3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 o l i s t _ o r d e r s _ d a t a s e t _ d 6 c 4 7 7 8 8 - 9 3 3 4 - 4 e b 6 - 8 9 e 1 - 0 2 1 2 0 1 f 1 b 0 d b < / K e y > < V a l u e   x m l n s : a = " h t t p : / / s c h e m a s . d a t a c o n t r a c t . o r g / 2 0 0 4 / 0 7 / M i c r o s o f t . A n a l y s i s S e r v i c e s . C o m m o n " > < a : H a s F o c u s > t r u e < / a : H a s F o c u s > < a : S i z e A t D p i 9 6 > 8 2 < / a : S i z e A t D p i 9 6 > < a : V i s i b l e > t r u e < / a : V i s i b l e > < / V a l u e > < / K e y V a l u e O f s t r i n g S a n d b o x E d i t o r . M e a s u r e G r i d S t a t e S c d E 3 5 R y > < K e y V a l u e O f s t r i n g S a n d b o x E d i t o r . M e a s u r e G r i d S t a t e S c d E 3 5 R y > < K e y > U n i f i e d _ O r d e r s _ d 2 0 4 1 9 a a - a f 7 3 - 4 c e f - 9 6 4 9 - 4 5 8 2 0 a 2 a 9 8 3 9 < / K e y > < V a l u e   x m l n s : a = " h t t p : / / s c h e m a s . d a t a c o n t r a c t . o r g / 2 0 0 4 / 0 7 / M i c r o s o f t . A n a l y s i s S e r v i c e s . C o m m o n " > < a : H a s F o c u s > t r u e < / a : H a s F o c u s > < a : S i z e A t D p i 9 6 > 1 7 0 < / 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K e y V a l u e O f s t r i n g S a n d b o x E d i t o r . M e a s u r e G r i d S t a t e S c d E 3 5 R y > < K e y > o r d e r _ i t e m s _ A g g _ 9 d a e 7 b 6 c - 6 8 0 4 - 4 5 5 d - 8 e 8 b - 1 7 4 6 9 1 2 5 5 d e 5 < / K e y > < V a l u e   x m l n s : a = " h t t p : / / s c h e m a s . d a t a c o n t r a c t . o r g / 2 0 0 4 / 0 7 / M i c r o s o f t . A n a l y s i s S e r v i c e s . C o m m o n " > < a : H a s F o c u s > f a l s e < / a : H a s F o c u s > < a : S i z e A t D p i 9 6 > 1 1 3 < / a : S i z e A t D p i 9 6 > < a : V i s i b l e > t r u e < / a : V i s i b l e > < / V a l u e > < / K e y V a l u e O f s t r i n g S a n d b o x E d i t o r . M e a s u r e G r i d S t a t e S c d E 3 5 R y > < K e y V a l u e O f s t r i n g S a n d b o x E d i t o r . M e a s u r e G r i d S t a t e S c d E 3 5 R y > < K e y > o l i s t _ o r d e r _ p a y m e n t s _ d a t a s e t _ 7 c c d 1 6 8 b - 4 5 4 6 - 4 0 4 0 - 9 c 9 c - b 3 9 3 b 9 1 1 2 d e 6 < / K e y > < V a l u e   x m l n s : a = " h t t p : / / s c h e m a s . d a t a c o n t r a c t . o r g / 2 0 0 4 / 0 7 / M i c r o s o f t . A n a l y s i s S e r v i c e s . C o m m o n " > < a : H a s F o c u s > t r u e < / a : H a s F o c u s > < a : S i z e A t D p i 9 6 > 1 1 3 < / a : S i z e A t D p i 9 6 > < a : V i s i b l e > t r u e < / a : V i s i b l e > < / V a l u e > < / K e y V a l u e O f s t r i n g S a n d b o x E d i t o r . M e a s u r e G r i d S t a t e S c d E 3 5 R y > < K e y V a l u e O f s t r i n g S a n d b o x E d i t o r . M e a s u r e G r i d S t a t e S c d E 3 5 R y > < K e y > F o r e c a s t < / 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39.xml>��< ? x m l   v e r s i o n = " 1 . 0 "   e n c o d i n g = " U T F - 1 6 " ? > < G e m i n i   x m l n s = " h t t p : / / g e m i n i / p i v o t c u s t o m i z a t i o n / 7 4 2 d 7 6 8 8 - e 2 4 0 - 4 5 5 4 - 9 0 f 0 - a d b 8 1 0 9 f 9 2 6 9 " > < 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 E x p e c t e d   R e v e n u e < / M e a s u r e N a m e > < D i s p l a y N a m e > E x p e c t e d   R e v e n u e < / 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 T r u e < / V i s i b l e > < / i t e m > < / C a l c u l a t e d F i e l d s > < S A H o s t H a s h > 0 < / S A H o s t H a s h > < G e m i n i F i e l d L i s t V i s i b l e > T r u e < / G e m i n i F i e l d L i s t V i s i b l e > < / S e t t i n g s > ] ] > < / C u s t o m C o n t e n t > < / G e m i n i > 
</file>

<file path=customXml/item4.xml>��< ? x m l   v e r s i o n = " 1 . 0 "   e n c o d i n g = " U T F - 1 6 " ? > < G e m i n i   x m l n s = " h t t p : / / g e m i n i / p i v o t c u s t o m i z a t i o n / 0 0 7 8 f f a 0 - 3 c c 1 - 4 4 2 d - a 1 e b - c 1 1 8 a f b 3 b e d 6 " > < 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40.xml>��< ? x m l   v e r s i o n = " 1 . 0 "   e n c o d i n g = " U T F - 1 6 " ? > < G e m i n i   x m l n s = " h t t p : / / g e m i n i / p i v o t c u s t o m i z a t i o n / 3 b 1 4 b c c 5 - 8 b c 7 - 4 a c 6 - 9 b c 5 - 3 e d b e 1 4 b 4 5 9 5 " > < 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 E x p e c t e d   R e v e n u e < / M e a s u r e N a m e > < D i s p l a y N a m e > E x p e c t e d   R e v e n u e < / 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C a l c u l a t e d F i e l d s > < S A H o s t H a s h > 0 < / S A H o s t H a s h > < G e m i n i F i e l d L i s t V i s i b l e > T r u e < / G e m i n i F i e l d L i s t V i s i b l e > < / S e t t i n g s > ] ] > < / C u s t o m C o n t e n t > < / G e m i n i > 
</file>

<file path=customXml/item41.xml>��< ? x m l   v e r s i o n = " 1 . 0 "   e n c o d i n g = " U T F - 1 6 " ? > < G e m i n i   x m l n s = " h t t p : / / g e m i n i / p i v o t c u s t o m i z a t i o n / 0 8 8 7 b 6 b 3 - 8 4 f b - 4 a a 4 - a f e 2 - b b 3 9 2 a 7 e 1 5 3 a " > < 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42.xml>��< ? x m l   v e r s i o n = " 1 . 0 "   e n c o d i n g = " U T F - 1 6 " ? > < G e m i n i   x m l n s = " h t t p : / / g e m i n i / p i v o t c u s t o m i z a t i o n / L i n k e d T a b l e U p d a t e M o d e " > < C u s t o m C o n t e n t > < ! [ C D A T A [ T r u e ] ] > < / C u s t o m C o n t e n t > < / G e m i n i > 
</file>

<file path=customXml/item43.xml>��< ? x m l   v e r s i o n = " 1 . 0 "   e n c o d i n g = " U T F - 1 6 " ? > < G e m i n i   x m l n s = " h t t p : / / g e m i n i / p i v o t c u s t o m i z a t i o n / 6 c b 9 d b 8 0 - 7 f d 8 - 4 0 9 9 - a 3 1 5 - 5 8 f c f 7 c 4 c 8 3 2 " > < 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44.xml>��< ? x m l   v e r s i o n = " 1 . 0 "   e n c o d i n g = " U T F - 1 6 " ? > < G e m i n i   x m l n s = " h t t p : / / g e m i n i / p i v o t c u s t o m i z a t i o n / F o r m u l a B a r S t a t e " > < C u s t o m C o n t e n t > < ! [ C D A T A [ < S a n d b o x E d i t o r . F o r m u l a B a r S t a t e   x m l n s = " h t t p : / / s c h e m a s . d a t a c o n t r a c t . o r g / 2 0 0 4 / 0 7 / M i c r o s o f t . A n a l y s i s S e r v i c e s . C o m m o n "   x m l n s : i = " h t t p : / / w w w . w 3 . o r g / 2 0 0 1 / X M L S c h e m a - i n s t a n c e " > < H e i g h t > 8 4 < / H e i g h t > < / S a n d b o x E d i t o r . F o r m u l a B a r S t a t e > ] ] > < / C u s t o m C o n t e n t > < / G e m i n i > 
</file>

<file path=customXml/item45.xml>��< ? x m l   v e r s i o n = " 1 . 0 "   e n c o d i n g = " U T F - 1 6 " ? > < G e m i n i   x m l n s = " h t t p : / / g e m i n i / p i v o t c u s t o m i z a t i o n / 8 3 6 c 1 d 7 5 - 5 f b f - 4 5 c 1 - b 1 0 3 - 2 f 0 d 8 6 d a a 2 c d " > < 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46.xml>��< ? x m l   v e r s i o n = " 1 . 0 "   e n c o d i n g = " U T F - 1 6 " ? > < G e m i n i   x m l n s = " h t t p : / / g e m i n i / p i v o t c u s t o m i z a t i o n / T a b l e X M L _ o l i s t _ o r d e r s _ d a t a s e t _ d 6 c 4 7 7 8 8 - 9 3 3 4 - 4 e b 6 - 8 9 e 1 - 0 2 1 2 0 1 f 1 b 0 d b " > < C u s t o m C o n t e n t > < ! [ C D A T A [ < T a b l e W i d g e t G r i d S e r i a l i z a t i o n   x m l n s : x s i = " h t t p : / / w w w . w 3 . o r g / 2 0 0 1 / X M L S c h e m a - i n s t a n c e "   x m l n s : x s d = " h t t p : / / w w w . w 3 . o r g / 2 0 0 1 / X M L S c h e m a " > < C o l u m n S u g g e s t e d T y p e   / > < C o l u m n F o r m a t   / > < C o l u m n A c c u r a c y   / > < C o l u m n C u r r e n c y S y m b o l   / > < C o l u m n P o s i t i v e P a t t e r n   / > < C o l u m n N e g a t i v e P a t t e r n   / > < C o l u m n W i d t h s > < i t e m > < k e y > < s t r i n g > o r d e r _ i d < / s t r i n g > < / k e y > < v a l u e > < i n t > 8 9 < / i n t > < / v a l u e > < / i t e m > < i t e m > < k e y > < s t r i n g > o r d e r _ s t a t u s < / s t r i n g > < / k e y > < v a l u e > < i n t > 1 1 8 < / i n t > < / v a l u e > < / i t e m > < i t e m > < k e y > < s t r i n g > o r d e r _ p u r c h a s e _ t i m e s t a m p < / s t r i n g > < / k e y > < v a l u e > < i n t > 2 1 6 < / i n t > < / v a l u e > < / i t e m > < i t e m > < k e y > < s t r i n g > o r d e r _ d e l i v e r e d _ c u s t o m e r _ d a t e < / s t r i n g > < / k e y > < v a l u e > < i n t > 2 4 3 < / i n t > < / v a l u e > < / i t e m > < i t e m > < k e y > < s t r i n g > o r d e r _ e s t i m a t e d _ d e l i v e r y _ d a t e < / s t r i n g > < / k e y > < v a l u e > < i n t > 2 3 5 < / i n t > < / v a l u e > < / i t e m > < / C o l u m n W i d t h s > < C o l u m n D i s p l a y I n d e x > < i t e m > < k e y > < s t r i n g > o r d e r _ i d < / s t r i n g > < / k e y > < v a l u e > < i n t > 0 < / i n t > < / v a l u e > < / i t e m > < i t e m > < k e y > < s t r i n g > o r d e r _ s t a t u s < / s t r i n g > < / k e y > < v a l u e > < i n t > 1 < / i n t > < / v a l u e > < / i t e m > < i t e m > < k e y > < s t r i n g > o r d e r _ p u r c h a s e _ t i m e s t a m p < / s t r i n g > < / k e y > < v a l u e > < i n t > 2 < / i n t > < / v a l u e > < / i t e m > < i t e m > < k e y > < s t r i n g > o r d e r _ d e l i v e r e d _ c u s t o m e r _ d a t e < / s t r i n g > < / k e y > < v a l u e > < i n t > 3 < / i n t > < / v a l u e > < / i t e m > < i t e m > < k e y > < s t r i n g > o r d e r _ e s t i m a t e d _ d e l i v e r y _ d a t e < / s t r i n g > < / k e y > < v a l u e > < i n t > 4 < / 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d 4 f 3 5 d f 2 - 0 f 5 7 - 4 f 3 a - 8 0 1 b - f 3 a 8 8 9 e 8 0 1 2 3 " > < 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4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 o l i s t _ o r d e r s _ d a t a s e t 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 o l i s t _ o r d e r s _ d a t a s e t 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 C o l u m n s \ o r d e r _ s t a t u s < / K e y > < / a : K e y > < a : V a l u e   i : t y p e = " T a b l e W i d g e t B a s e V i e w S t a t e " / > < / a : K e y V a l u e O f D i a g r a m O b j e c t K e y a n y T y p e z b w N T n L X > < a : K e y V a l u e O f D i a g r a m O b j e c t K e y a n y T y p e z b w N T n L X > < a : K e y > < K e y > C o l u m n s \ o r d e r _ p u r c h a s e _ t i m e s t a m p < / K e y > < / a : K e y > < a : V a l u e   i : t y p e = " T a b l e W i d g e t B a s e V i e w S t a t e " / > < / a : K e y V a l u e O f D i a g r a m O b j e c t K e y a n y T y p e z b w N T n L X > < a : K e y V a l u e O f D i a g r a m O b j e c t K e y a n y T y p e z b w N T n L X > < a : K e y > < K e y > C o l u m n s \ o r d e r _ d e l i v e r e d _ c u s t o m e r _ d a t e < / K e y > < / a : K e y > < a : V a l u e   i : t y p e = " T a b l e W i d g e t B a s e V i e w S t a t e " / > < / a : K e y V a l u e O f D i a g r a m O b j e c t K e y a n y T y p e z b w N T n L X > < a : K e y V a l u e O f D i a g r a m O b j e c t K e y a n y T y p e z b w N T n L X > < a : K e y > < K e y > C o l u m n s \ o r d e r _ e s t i m a t e d _ d e l i v e r y _ d a t e 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 U n i f i e d _ O r d e r s 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 U n i f i e d _ O r d e r s 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 C o l u m n s \ o r d e r _ s t a t u s < / K e y > < / a : K e y > < a : V a l u e   i : t y p e = " T a b l e W i d g e t B a s e V i e w S t a t e " / > < / a : K e y V a l u e O f D i a g r a m O b j e c t K e y a n y T y p e z b w N T n L X > < a : K e y V a l u e O f D i a g r a m O b j e c t K e y a n y T y p e z b w N T n L X > < a : K e y > < K e y > C o l u m n s \ o r d e r _ p u r c h a s e _ t i m e s t a m p < / K e y > < / a : K e y > < a : V a l u e   i : t y p e = " T a b l e W i d g e t B a s e V i e w S t a t e " / > < / a : K e y V a l u e O f D i a g r a m O b j e c t K e y a n y T y p e z b w N T n L X > < a : K e y V a l u e O f D i a g r a m O b j e c t K e y a n y T y p e z b w N T n L X > < a : K e y > < K e y > C o l u m n s \ o r d e r _ d e l i v e r e d _ c u s t o m e r _ d a t e < / K e y > < / a : K e y > < a : V a l u e   i : t y p e = " T a b l e W i d g e t B a s e V i e w S t a t e " / > < / a : K e y V a l u e O f D i a g r a m O b j e c t K e y a n y T y p e z b w N T n L X > < a : K e y V a l u e O f D i a g r a m O b j e c t K e y a n y T y p e z b w N T n L X > < a : K e y > < K e y > C o l u m n s \ o r d e r _ e s t i m a t e d _ d e l i v e r y _ d a t e < / K e y > < / a : K e y > < a : V a l u e   i : t y p e = " T a b l e W i d g e t B a s e V i e w S t a t e " / > < / a : K e y V a l u e O f D i a g r a m O b j e c t K e y a n y T y p e z b w N T n L X > < a : K e y V a l u e O f D i a g r a m O b j e c t K e y a n y T y p e z b w N T n L X > < a : K e y > < K e y > C o l u m n s \ t o t a l _ p r i c e < / K e y > < / a : K e y > < a : V a l u e   i : t y p e = " T a b l e W i d g e t B a s e V i e w S t a t e " / > < / a : K e y V a l u e O f D i a g r a m O b j e c t K e y a n y T y p e z b w N T n L X > < a : K e y V a l u e O f D i a g r a m O b j e c t K e y a n y T y p e z b w N T n L X > < a : K e y > < K e y > C o l u m n s \ t o t a l _ f r e i g h t < / K e y > < / a : K e y > < a : V a l u e   i : t y p e = " T a b l e W i d g e t B a s e V i e w S t a t e " / > < / a : K e y V a l u e O f D i a g r a m O b j e c t K e y a n y T y p e z b w N T n L X > < a : K e y V a l u e O f D i a g r a m O b j e c t K e y a n y T y p e z b w N T n L X > < a : K e y > < K e y > C o l u m n s \ i t e m s _ c o u n t < / K e y > < / a : K e y > < a : V a l u e   i : t y p e = " T a b l e W i d g e t B a s e V i e w S t a t e " / > < / a : K e y V a l u e O f D i a g r a m O b j e c t K e y a n y T y p e z b w N T n L X > < a : K e y V a l u e O f D i a g r a m O b j e c t K e y a n y T y p e z b w N T n L X > < a : K e y > < K e y > C o l u m n s \ t o t a l _ p a y m e n t < / K e y > < / a : K e y > < a : V a l u e   i : t y p e = " T a b l e W i d g e t B a s e V i e w S t a t e " / > < / a : K e y V a l u e O f D i a g r a m O b j e c t K e y a n y T y p e z b w N T n L X > < a : K e y V a l u e O f D i a g r a m O b j e c t K e y a n y T y p e z b w N T n L X > < a : K e y > < K e y > C o l u m n s \ p a y m e n t s _ c o u n t < / K e y > < / a : K e y > < a : V a l u e   i : t y p e = " T a b l e W i d g e t B a s e V i e w S t a t e " / > < / a : K e y V a l u e O f D i a g r a m O b j e c t K e y a n y T y p e z b w N T n L X > < a : K e y V a l u e O f D i a g r a m O b j e c t K e y a n y T y p e z b w N T n L X > < a : K e y > < K e y > C o l u m n s \ p a y m e n t _ t y p e s < / 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 C o l u m n s \ o r d e r _ m o n t h 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 o r d e r _ i t e m s _ A g g 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 o r d e r _ i t e m s _ A g g 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 C o l u m n s \ t o t a l _ p r i c e < / K e y > < / a : K e y > < a : V a l u e   i : t y p e = " T a b l e W i d g e t B a s e V i e w S t a t e " / > < / a : K e y V a l u e O f D i a g r a m O b j e c t K e y a n y T y p e z b w N T n L X > < a : K e y V a l u e O f D i a g r a m O b j e c t K e y a n y T y p e z b w N T n L X > < a : K e y > < K e y > C o l u m n s \ t o t a l _ f r e i g h t < / K e y > < / a : K e y > < a : V a l u e   i : t y p e = " T a b l e W i d g e t B a s e V i e w S t a t e " / > < / a : K e y V a l u e O f D i a g r a m O b j e c t K e y a n y T y p e z b w N T n L X > < a : K e y V a l u e O f D i a g r a m O b j e c t K e y a n y T y p e z b w N T n L X > < a : K e y > < K e y > C o l u m n s \ i t e m s _ c o u n t 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 o l i s t _ o r d e r _ p a y m e n t s _ d a t a s e t 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 o l i s t _ o r d e r _ p a y m e n t s _ d a t a s e t 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 C o l u m n s \ t o t a l _ p a y m e n t < / K e y > < / a : K e y > < a : V a l u e   i : t y p e = " T a b l e W i d g e t B a s e V i e w S t a t e " / > < / a : K e y V a l u e O f D i a g r a m O b j e c t K e y a n y T y p e z b w N T n L X > < a : K e y V a l u e O f D i a g r a m O b j e c t K e y a n y T y p e z b w N T n L X > < a : K e y > < K e y > C o l u m n s \ p a y m e n t s _ c o u n t < / K e y > < / a : K e y > < a : V a l u e   i : t y p e = " T a b l e W i d g e t B a s e V i e w S t a t e " / > < / a : K e y V a l u e O f D i a g r a m O b j e c t K e y a n y T y p e z b w N T n L X > < a : K e y V a l u e O f D i a g r a m O b j e c t K e y a n y T y p e z b w N T n L X > < a : K e y > < K e y > C o l u m n s \ p a y m e n t _ t y p e s 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 F o r e c a s t 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 F o r e c a s t 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 C o l u m n s \ M o n t h l y S t a r t < / K e y > < / a : K e y > < a : V a l u e   i : t y p e = " T a b l e W i d g e t B a s e V i e w S t a t e " / > < / a : K e y V a l u e O f D i a g r a m O b j e c t K e y a n y T y p e z b w N T n L X > < a : K e y V a l u e O f D i a g r a m O b j e c t K e y a n y T y p e z b w N T n L X > < a : K e y > < K e y > C o l u m n s \ R e v e n u e _ A c t u a l < / K e y > < / a : K e y > < a : V a l u e   i : t y p e = " T a b l e W i d g e t B a s e V i e w S t a t e " / > < / a : K e y V a l u e O f D i a g r a m O b j e c t K e y a n y T y p e z b w N T n L X > < a : K e y V a l u e O f D i a g r a m O b j e c t K e y a n y T y p e z b w N T n L X > < a : K e y > < K e y > C o l u m n s \ F o r e c a s t < / 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 C o l u m n s \ M o n t h l y S t a r t   ( Y e a r ) < / K e y > < / a : K e y > < a : V a l u e   i : t y p e = " T a b l e W i d g e t B a s e V i e w S t a t e " / > < / a : K e y V a l u e O f D i a g r a m O b j e c t K e y a n y T y p e z b w N T n L X > < a : K e y V a l u e O f D i a g r a m O b j e c t K e y a n y T y p e z b w N T n L X > < a : K e y > < K e y > C o l u m n s \ M o n t h l y S t a r t   ( Q u a r t e r ) < / K e y > < / a : K e y > < a : V a l u e   i : t y p e = " T a b l e W i d g e t B a s e V i e w S t a t e " / > < / a : K e y V a l u e O f D i a g r a m O b j e c t K e y a n y T y p e z b w N T n L X > < a : K e y V a l u e O f D i a g r a m O b j e c t K e y a n y T y p e z b w N T n L X > < a : K e y > < K e y > C o l u m n s \ M o n t h l y S t a r t   ( M o n t h   I n d e x ) < / K e y > < / a : K e y > < a : V a l u e   i : t y p e = " T a b l e W i d g e t B a s e V i e w S t a t e " / > < / a : K e y V a l u e O f D i a g r a m O b j e c t K e y a n y T y p e z b w N T n L X > < a : K e y V a l u e O f D i a g r a m O b j e c t K e y a n y T y p e z b w N T n L X > < a : K e y > < K e y > C o l u m n s \ M o n t h l y S t a r t   ( M o n t h ) < / K e y > < / a : K e y > < a : V a l u e   i : t y p e = " T a b l e W i d g e t B a s e V i e w S t a t e " / > < / a : K e y V a l u e O f D i a g r a m O b j e c t K e y a n y T y p e z b w N T n L X > < / V i e w S t a t e s > < / D i a g r a m M a n a g e r . S e r i a l i z a b l e D i a g r a m > < / A r r a y O f D i a g r a m M a n a g e r . S e r i a l i z a b l e D i a g r a m > ] ] > < / C u s t o m C o n t e n t > < / G e m i n i > 
</file>

<file path=customXml/item49.xml>��< ? x m l   v e r s i o n = " 1 . 0 "   e n c o d i n g = " U T F - 1 6 " ? > < G e m i n i   x m l n s = " h t t p : / / g e m i n i / p i v o t c u s t o m i z a t i o n / d 6 2 d d b c c - 0 b b 5 - 4 7 3 d - b 4 6 3 - 2 e a d 9 d 6 9 1 1 f 5 " > < C u s t o m C o n t e n t > < ! [ C D A T A [ < ? x m l   v e r s i o n = " 1 . 0 "   e n c o d i n g = " u t f - 1 6 " ? > < S e t t i n g s > < C a l c u l a t e d F i e l d s > < i t e m > < M e a s u r e N a m e > T o t a l   O r d e r s < / M e a s u r e N a m e > < D i s p l a y N a m e > T o t a l   O r d e r s < / D i s p l a y N a m e > < V i s i b l e > F a l s e < / V i s i b l e > < / i t e m > < i t e m > < M e a s u r e N a m e > T o t a l   R e v e n u e < / M e a s u r e N a m e > < D i s p l a y N a m e > T o t a l   R e v e n u e < / D i s p l a y N a m e > < V i s i b l e > F a l s e < / V i s i b l e > < / i t e m > < i t e m > < M e a s u r e N a m e > T o t a l   P a y m e n t s < / M e a s u r e N a m e > < D i s p l a y N a m e > T o t a l   P a y m e n t s < / 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 E x p e c t e d   R e v e n u e < / M e a s u r e N a m e > < D i s p l a y N a m e > E x p e c t e d   R e v e n u e < / 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C a l c u l a t e d F i e l d s > < S A H o s t H a s h > 0 < / S A H o s t H a s h > < G e m i n i F i e l d L i s t V i s i b l e > T r u e < / G e m i n i F i e l d L i s t V i s i b l e > < / S e t t i n g s > ] ] > < / 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 o l i s t _ o r d e r _ p a y m e n t s _ d a t a s e t 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 o l i s t _ o r d e r _ p a y m e n t s _ d a t a s e t 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 C o l u m n s \ o r d e r _ i d < / K e y > < / D i a g r a m O b j e c t K e y > < D i a g r a m O b j e c t K e y > < K e y > C o l u m n s \ t o t a l _ p a y m e n t < / K e y > < / D i a g r a m O b j e c t K e y > < D i a g r a m O b j e c t K e y > < K e y > C o l u m n s \ p a y m e n t s _ c o u n t < / K e y > < / D i a g r a m O b j e c t K e y > < D i a g r a m O b j e c t K e y > < K e y > C o l u m n s \ p a y m e n t _ t y p e s 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 C o l u m n s \ o r d e r _ i d < / K e y > < / a : K e y > < a : V a l u e   i : t y p e = " M e a s u r e G r i d N o d e V i e w S t a t e " > < L a y e d O u t > t r u e < / L a y e d O u t > < / a : V a l u e > < / a : K e y V a l u e O f D i a g r a m O b j e c t K e y a n y T y p e z b w N T n L X > < a : K e y V a l u e O f D i a g r a m O b j e c t K e y a n y T y p e z b w N T n L X > < a : K e y > < K e y > C o l u m n s \ t o t a l _ p a y m e n t < / K e y > < / a : K e y > < a : V a l u e   i : t y p e = " M e a s u r e G r i d N o d e V i e w S t a t e " > < C o l u m n > 1 < / C o l u m n > < L a y e d O u t > t r u e < / L a y e d O u t > < / a : V a l u e > < / a : K e y V a l u e O f D i a g r a m O b j e c t K e y a n y T y p e z b w N T n L X > < a : K e y V a l u e O f D i a g r a m O b j e c t K e y a n y T y p e z b w N T n L X > < a : K e y > < K e y > C o l u m n s \ p a y m e n t s _ c o u n t < / K e y > < / a : K e y > < a : V a l u e   i : t y p e = " M e a s u r e G r i d N o d e V i e w S t a t e " > < C o l u m n > 2 < / C o l u m n > < L a y e d O u t > t r u e < / L a y e d O u t > < / a : V a l u e > < / a : K e y V a l u e O f D i a g r a m O b j e c t K e y a n y T y p e z b w N T n L X > < a : K e y V a l u e O f D i a g r a m O b j e c t K e y a n y T y p e z b w N T n L X > < a : K e y > < K e y > C o l u m n s \ p a y m e n t _ t y p e s < / K e y > < / a : K e y > < a : V a l u e   i : t y p e = " M e a s u r e G r i d N o d e V i e w S t a t e " > < C o l u m n > 3 < / 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 M o n t h N u m b e r < / K e y > < / D i a g r a m O b j e c t K e y > < D i a g r a m O b j e c t K e y > < K e y > M e a s u r e s \ C o u n t   o f   M o n t h N u m b e r \ T a g I n f o \ F o r m u l a < / K e y > < / D i a g r a m O b j e c t K e y > < D i a g r a m O b j e c t K e y > < K e y > M e a s u r e s \ C o u n t   o f   M o n t h N u m b e r \ T a g I n f o \ V a l u e < / K e y > < / D i a g r a m O b j e c t K e y > < D i a g r a m O b j e c t K e y > < K e y > C o l u m n s \ D a t e < / K e y > < / D i a g r a m O b j e c t K e y > < D i a g r a m O b j e c t K e y > < K e y > C o l u m n s \ Y e a r < / K e y > < / D i a g r a m O b j e c t K e y > < D i a g r a m O b j e c t K e y > < K e y > C o l u m n s \ M o n t h N u m b e r < / K e y > < / D i a g r a m O b j e c t K e y > < D i a g r a m O b j e c t K e y > < K e y > L i n k s \ & l t ; C o l u m n s \ C o u n t   o f   M o n t h N u m b e r & g t ; - & l t ; M e a s u r e s \ M o n t h N u m b e r & g t ; < / K e y > < / D i a g r a m O b j e c t K e y > < D i a g r a m O b j e c t K e y > < K e y > L i n k s \ & l t ; C o l u m n s \ C o u n t   o f   M o n t h N u m b e r & g t ; - & l t ; M e a s u r e s \ M o n t h N u m b e r & g t ; \ C O L U M N < / K e y > < / D i a g r a m O b j e c t K e y > < D i a g r a m O b j e c t K e y > < K e y > L i n k s \ & l t ; C o l u m n s \ C o u n t   o f   M o n t h N u m b e r & g t ; - & l t ; M e a s u r e s \ M o n t h N u m b e r & g t ; \ M E A S U R E 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 M o n t h N u m b e r < / K e y > < / a : K e y > < a : V a l u e   i : t y p e = " M e a s u r e G r i d N o d e V i e w S t a t e " > < C o l u m n > 2 < / C o l u m n > < L a y e d O u t > t r u e < / L a y e d O u t > < W a s U I I n v i s i b l e > t r u e < / W a s U I I n v i s i b l e > < / a : V a l u e > < / a : K e y V a l u e O f D i a g r a m O b j e c t K e y a n y T y p e z b w N T n L X > < a : K e y V a l u e O f D i a g r a m O b j e c t K e y a n y T y p e z b w N T n L X > < a : K e y > < K e y > M e a s u r e s \ C o u n t   o f   M o n t h N u m b e r \ T a g I n f o \ F o r m u l a < / K e y > < / a : K e y > < a : V a l u e   i : t y p e = " M e a s u r e G r i d V i e w S t a t e I D i a g r a m T a g A d d i t i o n a l I n f o " / > < / a : K e y V a l u e O f D i a g r a m O b j e c t K e y a n y T y p e z b w N T n L X > < a : K e y V a l u e O f D i a g r a m O b j e c t K e y a n y T y p e z b w N T n L X > < a : K e y > < K e y > M e a s u r e s \ C o u n t   o f   M o n t h N u m b e r \ T a g I n f o \ V a l u e 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 L i n k s \ & l t ; C o l u m n s \ C o u n t   o f   M o n t h N u m b e r & g t ; - & l t ; M e a s u r e s \ M o n t h N u m b e r & g t ; < / K e y > < / a : K e y > < a : V a l u e   i : t y p e = " M e a s u r e G r i d V i e w S t a t e I D i a g r a m L i n k " / > < / a : K e y V a l u e O f D i a g r a m O b j e c t K e y a n y T y p e z b w N T n L X > < a : K e y V a l u e O f D i a g r a m O b j e c t K e y a n y T y p e z b w N T n L X > < a : K e y > < K e y > L i n k s \ & l t ; C o l u m n s \ C o u n t   o f   M o n t h N u m b e r & g t ; - & l t ; M e a s u r e s \ M o n t h N u m b e r & g t ; \ C O L U M N < / K e y > < / a : K e y > < a : V a l u e   i : t y p e = " M e a s u r e G r i d V i e w S t a t e I D i a g r a m L i n k E n d p o i n t " / > < / a : K e y V a l u e O f D i a g r a m O b j e c t K e y a n y T y p e z b w N T n L X > < a : K e y V a l u e O f D i a g r a m O b j e c t K e y a n y T y p e z b w N T n L X > < a : K e y > < K e y > L i n k s \ & l t ; C o l u m n s \ C o u n t   o f   M o n t h N u m b e r & g t ; - & l t ; M e a s u r e s \ M o n t h N u m b e r & g t ; \ M E A S U R E 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 T a g s \ T a b l e s \ & l t ; T a b l e s \ o l i s t _ o r d e r s _ d a t a s e t & g t ; < / K e y > < / D i a g r a m O b j e c t K e y > < D i a g r a m O b j e c t K e y > < K e y > D y n a m i c   T a g s \ T a b l e s \ & l t ; T a b l e s \ o r d e r _ i t e m s _ A g g & g t ; < / K e y > < / D i a g r a m O b j e c t K e y > < D i a g r a m O b j e c t K e y > < K e y > D y n a m i c   T a g s \ T a b l e s \ & l t ; T a b l e s \ o l i s t _ o r d e r _ p a y m e n t s _ d a t a s e t & g t ; < / K e y > < / D i a g r a m O b j e c t K e y > < D i a g r a m O b j e c t K e y > < K e y > D y n a m i c   T a g s \ T a b l e s \ & l t ; T a b l e s \ U n i f i e d _ O r d e r s & g t ; < / K e y > < / D i a g r a m O b j e c t K e y > < D i a g r a m O b j e c t K e y > < K e y > D y n a m i c   T a g s \ T a b l e s \ & l t ; T a b l e s \ C a l e n d a r & g t ; < / K e y > < / D i a g r a m O b j e c t K e y > < D i a g r a m O b j e c t K e y > < K e y > T a b l e s \ o l i s t _ o r d e r s _ d a t a s e t < / K e y > < / D i a g r a m O b j e c t K e y > < D i a g r a m O b j e c t K e y > < K e y > T a b l e s \ o l i s t _ o r d e r s _ d a t a s e t \ C o l u m n s \ o r d e r _ i d < / K e y > < / D i a g r a m O b j e c t K e y > < D i a g r a m O b j e c t K e y > < K e y > T a b l e s \ o l i s t _ o r d e r s _ d a t a s e t \ C o l u m n s \ o r d e r _ s t a t u s < / K e y > < / D i a g r a m O b j e c t K e y > < D i a g r a m O b j e c t K e y > < K e y > T a b l e s \ o l i s t _ o r d e r s _ d a t a s e t \ C o l u m n s \ o r d e r _ p u r c h a s e _ t i m e s t a m p < / K e y > < / D i a g r a m O b j e c t K e y > < D i a g r a m O b j e c t K e y > < K e y > T a b l e s \ o l i s t _ o r d e r s _ d a t a s e t \ C o l u m n s \ o r d e r _ d e l i v e r e d _ c u s t o m e r _ d a t e < / K e y > < / D i a g r a m O b j e c t K e y > < D i a g r a m O b j e c t K e y > < K e y > T a b l e s \ o l i s t _ o r d e r s _ d a t a s e t \ C o l u m n s \ o r d e r _ e s t i m a t e d _ d e l i v e r y _ d a t e < / K e y > < / D i a g r a m O b j e c t K e y > < D i a g r a m O b j e c t K e y > < K e y > T a b l e s \ o r d e r _ i t e m s _ A g g < / K e y > < / D i a g r a m O b j e c t K e y > < D i a g r a m O b j e c t K e y > < K e y > T a b l e s \ o r d e r _ i t e m s _ A g g \ C o l u m n s \ o r d e r _ i d < / K e y > < / D i a g r a m O b j e c t K e y > < D i a g r a m O b j e c t K e y > < K e y > T a b l e s \ o r d e r _ i t e m s _ A g g \ C o l u m n s \ t o t a l _ p r i c e < / K e y > < / D i a g r a m O b j e c t K e y > < D i a g r a m O b j e c t K e y > < K e y > T a b l e s \ o r d e r _ i t e m s _ A g g \ C o l u m n s \ t o t a l _ f r e i g h t < / K e y > < / D i a g r a m O b j e c t K e y > < D i a g r a m O b j e c t K e y > < K e y > T a b l e s \ o r d e r _ i t e m s _ A g g \ C o l u m n s \ i t e m s _ c o u n t < / K e y > < / D i a g r a m O b j e c t K e y > < D i a g r a m O b j e c t K e y > < K e y > T a b l e s \ o l i s t _ o r d e r _ p a y m e n t s _ d a t a s e t < / K e y > < / D i a g r a m O b j e c t K e y > < D i a g r a m O b j e c t K e y > < K e y > T a b l e s \ o l i s t _ o r d e r _ p a y m e n t s _ d a t a s e t \ C o l u m n s \ o r d e r _ i d < / K e y > < / D i a g r a m O b j e c t K e y > < D i a g r a m O b j e c t K e y > < K e y > T a b l e s \ o l i s t _ o r d e r _ p a y m e n t s _ d a t a s e t \ C o l u m n s \ t o t a l _ p a y m e n t < / K e y > < / D i a g r a m O b j e c t K e y > < D i a g r a m O b j e c t K e y > < K e y > T a b l e s \ o l i s t _ o r d e r _ p a y m e n t s _ d a t a s e t \ C o l u m n s \ p a y m e n t s _ c o u n t < / K e y > < / D i a g r a m O b j e c t K e y > < D i a g r a m O b j e c t K e y > < K e y > T a b l e s \ o l i s t _ o r d e r _ p a y m e n t s _ d a t a s e t \ C o l u m n s \ p a y m e n t _ t y p e s < / K e y > < / D i a g r a m O b j e c t K e y > < D i a g r a m O b j e c t K e y > < K e y > T a b l e s \ U n i f i e d _ O r d e r s < / K e y > < / D i a g r a m O b j e c t K e y > < D i a g r a m O b j e c t K e y > < K e y > T a b l e s \ U n i f i e d _ O r d e r s \ C o l u m n s \ o r d e r _ i d < / K e y > < / D i a g r a m O b j e c t K e y > < D i a g r a m O b j e c t K e y > < K e y > T a b l e s \ U n i f i e d _ O r d e r s \ C o l u m n s \ o r d e r _ s t a t u s < / K e y > < / D i a g r a m O b j e c t K e y > < D i a g r a m O b j e c t K e y > < K e y > T a b l e s \ U n i f i e d _ O r d e r s \ C o l u m n s \ o r d e r _ p u r c h a s e _ t i m e s t a m p < / K e y > < / D i a g r a m O b j e c t K e y > < D i a g r a m O b j e c t K e y > < K e y > T a b l e s \ U n i f i e d _ O r d e r s \ C o l u m n s \ o r d e r _ d e l i v e r e d _ c u s t o m e r _ d a t e < / K e y > < / D i a g r a m O b j e c t K e y > < D i a g r a m O b j e c t K e y > < K e y > T a b l e s \ U n i f i e d _ O r d e r s \ C o l u m n s \ o r d e r _ e s t i m a t e d _ d e l i v e r y _ d a t e < / K e y > < / D i a g r a m O b j e c t K e y > < D i a g r a m O b j e c t K e y > < K e y > T a b l e s \ U n i f i e d _ O r d e r s \ C o l u m n s \ t o t a l _ p r i c e < / K e y > < / D i a g r a m O b j e c t K e y > < D i a g r a m O b j e c t K e y > < K e y > T a b l e s \ U n i f i e d _ O r d e r s \ C o l u m n s \ t o t a l _ f r e i g h t < / K e y > < / D i a g r a m O b j e c t K e y > < D i a g r a m O b j e c t K e y > < K e y > T a b l e s \ U n i f i e d _ O r d e r s \ C o l u m n s \ i t e m s _ c o u n t < / K e y > < / D i a g r a m O b j e c t K e y > < D i a g r a m O b j e c t K e y > < K e y > T a b l e s \ U n i f i e d _ O r d e r s \ C o l u m n s \ t o t a l _ p a y m e n t < / K e y > < / D i a g r a m O b j e c t K e y > < D i a g r a m O b j e c t K e y > < K e y > T a b l e s \ U n i f i e d _ O r d e r s \ C o l u m n s \ p a y m e n t s _ c o u n t < / K e y > < / D i a g r a m O b j e c t K e y > < D i a g r a m O b j e c t K e y > < K e y > T a b l e s \ U n i f i e d _ O r d e r s \ C o l u m n s \ p a y m e n t _ t y p e s < / K e y > < / D i a g r a m O b j e c t K e y > < D i a g r a m O b j e c t K e y > < K e y > T a b l e s \ U n i f i e d _ O r d e r s \ C o l u m n s \ o r d e r _ d a t e < / K e y > < / D i a g r a m O b j e c t K e y > < D i a g r a m O b j e c t K e y > < K e y > T a b l e s \ U n i f i e d _ O r d e r s \ C o l u m n s \ o r d e r _ m o n t h < / K e y > < / D i a g r a m O b j e c t K e y > < D i a g r a m O b j e c t K e y > < K e y > T a b l e s \ U n i f i e d _ O r d e r s \ M e a s u r e s \ T o t a l   O r d e r s < / K e y > < / D i a g r a m O b j e c t K e y > < D i a g r a m O b j e c t K e y > < K e y > T a b l e s \ U n i f i e d _ O r d e r s \ M e a s u r e s \ T o t a l   R e v e n u e < / K e y > < / D i a g r a m O b j e c t K e y > < D i a g r a m O b j e c t K e y > < K e y > T a b l e s \ U n i f i e d _ O r d e r s \ M e a s u r e s \ R e c o n c i l i a t i o n   % < / K e y > < / D i a g r a m O b j e c t K e y > < D i a g r a m O b j e c t K e y > < K e y > T a b l e s \ U n i f i e d _ O r d e r s \ M e a s u r e s \ L a t e   D e l i v e r i e s < / K e y > < / D i a g r a m O b j e c t K e y > < D i a g r a m O b j e c t K e y > < K e y > T a b l e s \ U n i f i e d _ O r d e r s \ M e a s u r e s \ A v e r a g e   D e l a y   D a y s < / K e y > < / D i a g r a m O b j e c t K e y > < D i a g r a m O b j e c t K e y > < K e y > T a b l e s \ U n i f i e d _ O r d e r s \ M e a s u r e s \ O n - T i m e   % < / K e y > < / D i a g r a m O b j e c t K e y > < D i a g r a m O b j e c t K e y > < K e y > T a b l e s \ U n i f i e d _ O r d e r s \ M e a s u r e s \ L a t e   % < / K e y > < / D i a g r a m O b j e c t K e y > < D i a g r a m O b j e c t K e y > < K e y > T a b l e s \ U n i f i e d _ O r d e r s \ M e a s u r e s \ C o u n t   o f   p a y m e n t _ t y p e s < / K e y > < / D i a g r a m O b j e c t K e y > < D i a g r a m O b j e c t K e y > < K e y > T a b l e s \ U n i f i e d _ O r d e r s \ C o u n t   o f   p a y m e n t _ t y p e s \ A d d i t i o n a l   I n f o \ I m p l i c i t   M e a s u r e < / K e y > < / D i a g r a m O b j e c t K e y > < D i a g r a m O b j e c t K e y > < K e y > T a b l e s \ C a l e n d a r < / K e y > < / D i a g r a m O b j e c t K e y > < D i a g r a m O b j e c t K e y > < K e y > T a b l e s \ C a l e n d a r \ C o l u m n s \ D a t e < / K e y > < / D i a g r a m O b j e c t K e y > < D i a g r a m O b j e c t K e y > < K e y > T a b l e s \ C a l e n d a r \ C o l u m n s \ Y e a r < / K e y > < / D i a g r a m O b j e c t K e y > < D i a g r a m O b j e c t K e y > < K e y > T a b l e s \ C a l e n d a r \ C o l u m n s \ M o n t h N u m b e r < / K e y > < / D i a g r a m O b j e c t K e y > < D i a g r a m O b j e c t K e y > < K e y > T a b l e s \ C a l e n d a r \ M e a s u r e s \ C o u n t   o f   M o n t h N u m b e r < / K e y > < / D i a g r a m O b j e c t K e y > < D i a g r a m O b j e c t K e y > < K e y > T a b l e s \ C a l e n d a r \ C o u n t   o f   M o n t h N u m b e r \ A d d i t i o n a l   I n f o \ I m p l i c i t   M e a s u r e < / K e y > < / D i a g r a m O b j e c t K e y > < D i a g r a m O b j e c t K e y > < K e y > R e l a t i o n s h i p s \ & l t ; T a b l e s \ o l i s t _ o r d e r s _ d a t a s e t \ C o l u m n s \ o r d e r _ i d & g t ; - & l t ; T a b l e s \ U n i f i e d _ O r d e r s \ C o l u m n s \ o r d e r _ i d & g t ; < / K e y > < / D i a g r a m O b j e c t K e y > < D i a g r a m O b j e c t K e y > < K e y > R e l a t i o n s h i p s \ & l t ; T a b l e s \ o l i s t _ o r d e r s _ d a t a s e t \ C o l u m n s \ o r d e r _ i d & g t ; - & l t ; T a b l e s \ U n i f i e d _ O r d e r s \ C o l u m n s \ o r d e r _ i d & g t ; \ F K < / K e y > < / D i a g r a m O b j e c t K e y > < D i a g r a m O b j e c t K e y > < K e y > R e l a t i o n s h i p s \ & l t ; T a b l e s \ o l i s t _ o r d e r s _ d a t a s e t \ C o l u m n s \ o r d e r _ i d & g t ; - & l t ; T a b l e s \ U n i f i e d _ O r d e r s \ C o l u m n s \ o r d e r _ i d & g t ; \ P K < / K e y > < / D i a g r a m O b j e c t K e y > < D i a g r a m O b j e c t K e y > < K e y > R e l a t i o n s h i p s \ & l t ; T a b l e s \ o l i s t _ o r d e r s _ d a t a s e t \ C o l u m n s \ o r d e r _ i d & g t ; - & l t ; T a b l e s \ U n i f i e d _ O r d e r s \ C o l u m n s \ o r d e r _ i d & g t ; \ C r o s s F i l t e r < / K e y > < / D i a g r a m O b j e c t K e y > < D i a g r a m O b j e c t K e y > < K e y > R e l a t i o n s h i p s \ & l t ; T a b l e s \ o r d e r _ i t e m s _ A g g \ C o l u m n s \ o r d e r _ i d & g t ; - & l t ; T a b l e s \ U n i f i e d _ O r d e r s \ C o l u m n s \ o r d e r _ i d & g t ; < / K e y > < / D i a g r a m O b j e c t K e y > < D i a g r a m O b j e c t K e y > < K e y > R e l a t i o n s h i p s \ & l t ; T a b l e s \ o r d e r _ i t e m s _ A g g \ C o l u m n s \ o r d e r _ i d & g t ; - & l t ; T a b l e s \ U n i f i e d _ O r d e r s \ C o l u m n s \ o r d e r _ i d & g t ; \ F K < / K e y > < / D i a g r a m O b j e c t K e y > < D i a g r a m O b j e c t K e y > < K e y > R e l a t i o n s h i p s \ & l t ; T a b l e s \ o r d e r _ i t e m s _ A g g \ C o l u m n s \ o r d e r _ i d & g t ; - & l t ; T a b l e s \ U n i f i e d _ O r d e r s \ C o l u m n s \ o r d e r _ i d & g t ; \ P K < / K e y > < / D i a g r a m O b j e c t K e y > < D i a g r a m O b j e c t K e y > < K e y > R e l a t i o n s h i p s \ & l t ; T a b l e s \ o r d e r _ i t e m s _ A g g \ C o l u m n s \ o r d e r _ i d & g t ; - & l t ; T a b l e s \ U n i f i e d _ O r d e r s \ C o l u m n s \ o r d e r _ i d & g t ; \ C r o s s F i l t e r < / K e y > < / D i a g r a m O b j e c t K e y > < D i a g r a m O b j e c t K e y > < K e y > R e l a t i o n s h i p s \ & l t ; T a b l e s \ o l i s t _ o r d e r _ p a y m e n t s _ d a t a s e t \ C o l u m n s \ o r d e r _ i d & g t ; - & l t ; T a b l e s \ U n i f i e d _ O r d e r s \ C o l u m n s \ o r d e r _ i d & g t ; < / K e y > < / D i a g r a m O b j e c t K e y > < D i a g r a m O b j e c t K e y > < K e y > R e l a t i o n s h i p s \ & l t ; T a b l e s \ o l i s t _ o r d e r _ p a y m e n t s _ d a t a s e t \ C o l u m n s \ o r d e r _ i d & g t ; - & l t ; T a b l e s \ U n i f i e d _ O r d e r s \ C o l u m n s \ o r d e r _ i d & g t ; \ F K < / K e y > < / D i a g r a m O b j e c t K e y > < D i a g r a m O b j e c t K e y > < K e y > R e l a t i o n s h i p s \ & l t ; T a b l e s \ o l i s t _ o r d e r _ p a y m e n t s _ d a t a s e t \ C o l u m n s \ o r d e r _ i d & g t ; - & l t ; T a b l e s \ U n i f i e d _ O r d e r s \ C o l u m n s \ o r d e r _ i d & g t ; \ P K < / K e y > < / D i a g r a m O b j e c t K e y > < D i a g r a m O b j e c t K e y > < K e y > R e l a t i o n s h i p s \ & l t ; T a b l e s \ o l i s t _ o r d e r _ p a y m e n t s _ d a t a s e t \ C o l u m n s \ o r d e r _ i d & g t ; - & l t ; T a b l e s \ U n i f i e d _ O r d e r s \ C o l u m n s \ o r d e r _ i d & g t ; \ C r o s s F i l t e r < / K e y > < / D i a g r a m O b j e c t K e y > < / A l l K e y s > < S e l e c t e d K e y s > < D i a g r a m O b j e c t K e y > < K e y > T a b l e s \ U n i f i e d _ O r d e r s \ C o l u m n s \ o r d e r _ i d 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 T a g s \ T a b l e s \ & l t ; T a b l e s \ o l i s t _ o r d e r s _ d a t a s e t & g t ; < / K e y > < / a : K e y > < a : V a l u e   i : t y p e = " D i a g r a m D i s p l a y T a g V i e w S t a t e " > < I s N o t F i l t e r e d O u t > t r u e < / I s N o t F i l t e r e d O u t > < / a : V a l u e > < / a : K e y V a l u e O f D i a g r a m O b j e c t K e y a n y T y p e z b w N T n L X > < a : K e y V a l u e O f D i a g r a m O b j e c t K e y a n y T y p e z b w N T n L X > < a : K e y > < K e y > D y n a m i c   T a g s \ T a b l e s \ & l t ; T a b l e s \ o r d e r _ i t e m s _ A g g & g t ; < / K e y > < / a : K e y > < a : V a l u e   i : t y p e = " D i a g r a m D i s p l a y T a g V i e w S t a t e " > < I s N o t F i l t e r e d O u t > t r u e < / I s N o t F i l t e r e d O u t > < / a : V a l u e > < / a : K e y V a l u e O f D i a g r a m O b j e c t K e y a n y T y p e z b w N T n L X > < a : K e y V a l u e O f D i a g r a m O b j e c t K e y a n y T y p e z b w N T n L X > < a : K e y > < K e y > D y n a m i c   T a g s \ T a b l e s \ & l t ; T a b l e s \ o l i s t _ o r d e r _ p a y m e n t s _ d a t a s e t & g t ; < / K e y > < / a : K e y > < a : V a l u e   i : t y p e = " D i a g r a m D i s p l a y T a g V i e w S t a t e " > < I s N o t F i l t e r e d O u t > t r u e < / I s N o t F i l t e r e d O u t > < / a : V a l u e > < / a : K e y V a l u e O f D i a g r a m O b j e c t K e y a n y T y p e z b w N T n L X > < a : K e y V a l u e O f D i a g r a m O b j e c t K e y a n y T y p e z b w N T n L X > < a : K e y > < K e y > D y n a m i c   T a g s \ T a b l e s \ & l t ; T a b l e s \ U n i f i e d _ O r d e r s & g t ; 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 T a b l e s \ o l i s t _ o r d e r s _ d a t a s e t < / K e y > < / a : K e y > < a : V a l u e   i : t y p e = " D i a g r a m D i s p l a y N o d e V i e w S t a t e " > < H e i g h t > 1 5 0 < / H e i g h t > < I s E x p a n d e d > t r u e < / I s E x p a n d e d > < L a y e d O u t > t r u e < / L a y e d O u t > < W i d t h > 2 0 0 < / W i d t h > < / a : V a l u e > < / a : K e y V a l u e O f D i a g r a m O b j e c t K e y a n y T y p e z b w N T n L X > < a : K e y V a l u e O f D i a g r a m O b j e c t K e y a n y T y p e z b w N T n L X > < a : K e y > < K e y > T a b l e s \ o l i s t _ o r d e r s _ d a t a s e t \ C o l u m n s \ o r d e r _ i d < / K e y > < / a : K e y > < a : V a l u e   i : t y p e = " D i a g r a m D i s p l a y N o d e V i e w S t a t e " > < H e i g h t > 1 5 0 < / H e i g h t > < I s E x p a n d e d > t r u e < / I s E x p a n d e d > < W i d t h > 2 0 0 < / W i d t h > < / a : V a l u e > < / a : K e y V a l u e O f D i a g r a m O b j e c t K e y a n y T y p e z b w N T n L X > < a : K e y V a l u e O f D i a g r a m O b j e c t K e y a n y T y p e z b w N T n L X > < a : K e y > < K e y > T a b l e s \ o l i s t _ o r d e r s _ d a t a s e t \ C o l u m n s \ o r d e r _ s t a t u s < / K e y > < / a : K e y > < a : V a l u e   i : t y p e = " D i a g r a m D i s p l a y N o d e V i e w S t a t e " > < H e i g h t > 1 5 0 < / H e i g h t > < I s E x p a n d e d > t r u e < / I s E x p a n d e d > < W i d t h > 2 0 0 < / W i d t h > < / a : V a l u e > < / a : K e y V a l u e O f D i a g r a m O b j e c t K e y a n y T y p e z b w N T n L X > < a : K e y V a l u e O f D i a g r a m O b j e c t K e y a n y T y p e z b w N T n L X > < a : K e y > < K e y > T a b l e s \ o l i s t _ o r d e r s _ d a t a s e t \ C o l u m n s \ o r d e r _ p u r c h a s e _ t i m e s t a m p < / K e y > < / a : K e y > < a : V a l u e   i : t y p e = " D i a g r a m D i s p l a y N o d e V i e w S t a t e " > < H e i g h t > 1 5 0 < / H e i g h t > < I s E x p a n d e d > t r u e < / I s E x p a n d e d > < W i d t h > 2 0 0 < / W i d t h > < / a : V a l u e > < / a : K e y V a l u e O f D i a g r a m O b j e c t K e y a n y T y p e z b w N T n L X > < a : K e y V a l u e O f D i a g r a m O b j e c t K e y a n y T y p e z b w N T n L X > < a : K e y > < K e y > T a b l e s \ o l i s t _ o r d e r s _ d a t a s e t \ C o l u m n s \ o r d e r _ d e l i v e r e d _ c u s t o m e r _ d a t e < / K e y > < / a : K e y > < a : V a l u e   i : t y p e = " D i a g r a m D i s p l a y N o d e V i e w S t a t e " > < H e i g h t > 1 5 0 < / H e i g h t > < I s E x p a n d e d > t r u e < / I s E x p a n d e d > < W i d t h > 2 0 0 < / W i d t h > < / a : V a l u e > < / a : K e y V a l u e O f D i a g r a m O b j e c t K e y a n y T y p e z b w N T n L X > < a : K e y V a l u e O f D i a g r a m O b j e c t K e y a n y T y p e z b w N T n L X > < a : K e y > < K e y > T a b l e s \ o l i s t _ o r d e r s _ d a t a s e t \ C o l u m n s \ o r d e r _ e s t i m a t e d _ d e l i v e r y _ d a t e < / K e y > < / a : K e y > < a : V a l u e   i : t y p e = " D i a g r a m D i s p l a y N o d e V i e w S t a t e " > < H e i g h t > 1 5 0 < / H e i g h t > < I s E x p a n d e d > t r u e < / I s E x p a n d e d > < W i d t h > 2 0 0 < / W i d t h > < / a : V a l u e > < / a : K e y V a l u e O f D i a g r a m O b j e c t K e y a n y T y p e z b w N T n L X > < a : K e y V a l u e O f D i a g r a m O b j e c t K e y a n y T y p e z b w N T n L X > < a : K e y > < K e y > T a b l e s \ o r d e r _ i t e m s _ A g g < / K e y > < / a : K e y > < a : V a l u e   i : t y p e = " D i a g r a m D i s p l a y N o d e V i e w S t a t e " > < H e i g h t > 1 5 0 < / H e i g h t > < I s E x p a n d e d > t r u e < / I s E x p a n d e d > < L a y e d O u t > t r u e < / L a y e d O u t > < L e f t > 3 2 9 . 9 0 3 8 1 0 5 6 7 6 6 5 8 < / L e f t > < T a b I n d e x > 1 < / T a b I n d e x > < W i d t h > 2 0 0 < / W i d t h > < / a : V a l u e > < / a : K e y V a l u e O f D i a g r a m O b j e c t K e y a n y T y p e z b w N T n L X > < a : K e y V a l u e O f D i a g r a m O b j e c t K e y a n y T y p e z b w N T n L X > < a : K e y > < K e y > T a b l e s \ o r d e r _ i t e m s _ A g g \ C o l u m n s \ o r d e r _ i d < / K e y > < / a : K e y > < a : V a l u e   i : t y p e = " D i a g r a m D i s p l a y N o d e V i e w S t a t e " > < H e i g h t > 1 5 0 < / H e i g h t > < I s E x p a n d e d > t r u e < / I s E x p a n d e d > < W i d t h > 2 0 0 < / W i d t h > < / a : V a l u e > < / a : K e y V a l u e O f D i a g r a m O b j e c t K e y a n y T y p e z b w N T n L X > < a : K e y V a l u e O f D i a g r a m O b j e c t K e y a n y T y p e z b w N T n L X > < a : K e y > < K e y > T a b l e s \ o r d e r _ i t e m s _ A g g \ C o l u m n s \ t o t a l _ p r i c e < / K e y > < / a : K e y > < a : V a l u e   i : t y p e = " D i a g r a m D i s p l a y N o d e V i e w S t a t e " > < H e i g h t > 1 5 0 < / H e i g h t > < I s E x p a n d e d > t r u e < / I s E x p a n d e d > < W i d t h > 2 0 0 < / W i d t h > < / a : V a l u e > < / a : K e y V a l u e O f D i a g r a m O b j e c t K e y a n y T y p e z b w N T n L X > < a : K e y V a l u e O f D i a g r a m O b j e c t K e y a n y T y p e z b w N T n L X > < a : K e y > < K e y > T a b l e s \ o r d e r _ i t e m s _ A g g \ C o l u m n s \ t o t a l _ f r e i g h t < / K e y > < / a : K e y > < a : V a l u e   i : t y p e = " D i a g r a m D i s p l a y N o d e V i e w S t a t e " > < H e i g h t > 1 5 0 < / H e i g h t > < I s E x p a n d e d > t r u e < / I s E x p a n d e d > < W i d t h > 2 0 0 < / W i d t h > < / a : V a l u e > < / a : K e y V a l u e O f D i a g r a m O b j e c t K e y a n y T y p e z b w N T n L X > < a : K e y V a l u e O f D i a g r a m O b j e c t K e y a n y T y p e z b w N T n L X > < a : K e y > < K e y > T a b l e s \ o r d e r _ i t e m s _ A g g \ C o l u m n s \ i t e m s _ c o u n t < / K e y > < / a : K e y > < a : V a l u e   i : t y p e = " D i a g r a m D i s p l a y N o d e V i e w S t a t e " > < H e i g h t > 1 5 0 < / H e i g h t > < I s E x p a n d e d > t r u e < / I s E x p a n d e d > < W i d t h > 2 0 0 < / W i d t h > < / a : V a l u e > < / a : K e y V a l u e O f D i a g r a m O b j e c t K e y a n y T y p e z b w N T n L X > < a : K e y V a l u e O f D i a g r a m O b j e c t K e y a n y T y p e z b w N T n L X > < a : K e y > < K e y > T a b l e s \ o l i s t _ o r d e r _ p a y m e n t s _ d a t a s e t < / K e y > < / a : K e y > < a : V a l u e   i : t y p e = " D i a g r a m D i s p l a y N o d e V i e w S t a t e " > < H e i g h t > 1 5 0 < / H e i g h t > < I s E x p a n d e d > t r u e < / I s E x p a n d e d > < L a y e d O u t > t r u e < / L a y e d O u t > < L e f t > 6 5 9 . 8 0 7 6 2 1 1 3 5 3 3 1 6 < / L e f t > < T a b I n d e x > 2 < / T a b I n d e x > < W i d t h > 2 0 0 < / W i d t h > < / a : V a l u e > < / a : K e y V a l u e O f D i a g r a m O b j e c t K e y a n y T y p e z b w N T n L X > < a : K e y V a l u e O f D i a g r a m O b j e c t K e y a n y T y p e z b w N T n L X > < a : K e y > < K e y > T a b l e s \ o l i s t _ o r d e r _ p a y m e n t s _ d a t a s e t \ C o l u m n s \ o r d e r _ i d < / K e y > < / a : K e y > < a : V a l u e   i : t y p e = " D i a g r a m D i s p l a y N o d e V i e w S t a t e " > < H e i g h t > 1 5 0 < / H e i g h t > < I s E x p a n d e d > t r u e < / I s E x p a n d e d > < W i d t h > 2 0 0 < / W i d t h > < / a : V a l u e > < / a : K e y V a l u e O f D i a g r a m O b j e c t K e y a n y T y p e z b w N T n L X > < a : K e y V a l u e O f D i a g r a m O b j e c t K e y a n y T y p e z b w N T n L X > < a : K e y > < K e y > T a b l e s \ o l i s t _ o r d e r _ p a y m e n t s _ d a t a s e t \ C o l u m n s \ t o t a l _ p a y m e n t < / K e y > < / a : K e y > < a : V a l u e   i : t y p e = " D i a g r a m D i s p l a y N o d e V i e w S t a t e " > < H e i g h t > 1 5 0 < / H e i g h t > < I s E x p a n d e d > t r u e < / I s E x p a n d e d > < W i d t h > 2 0 0 < / W i d t h > < / a : V a l u e > < / a : K e y V a l u e O f D i a g r a m O b j e c t K e y a n y T y p e z b w N T n L X > < a : K e y V a l u e O f D i a g r a m O b j e c t K e y a n y T y p e z b w N T n L X > < a : K e y > < K e y > T a b l e s \ o l i s t _ o r d e r _ p a y m e n t s _ d a t a s e t \ C o l u m n s \ p a y m e n t s _ c o u n t < / K e y > < / a : K e y > < a : V a l u e   i : t y p e = " D i a g r a m D i s p l a y N o d e V i e w S t a t e " > < H e i g h t > 1 5 0 < / H e i g h t > < I s E x p a n d e d > t r u e < / I s E x p a n d e d > < W i d t h > 2 0 0 < / W i d t h > < / a : V a l u e > < / a : K e y V a l u e O f D i a g r a m O b j e c t K e y a n y T y p e z b w N T n L X > < a : K e y V a l u e O f D i a g r a m O b j e c t K e y a n y T y p e z b w N T n L X > < a : K e y > < K e y > T a b l e s \ o l i s t _ o r d e r _ p a y m e n t s _ d a t a s e t \ C o l u m n s \ p a y m e n t _ t y p e s < / K e y > < / a : K e y > < a : V a l u e   i : t y p e = " D i a g r a m D i s p l a y N o d e V i e w S t a t e " > < H e i g h t > 1 5 0 < / H e i g h t > < I s E x p a n d e d > t r u e < / I s E x p a n d e d > < W i d t h > 2 0 0 < / W i d t h > < / a : V a l u e > < / a : K e y V a l u e O f D i a g r a m O b j e c t K e y a n y T y p e z b w N T n L X > < a : K e y V a l u e O f D i a g r a m O b j e c t K e y a n y T y p e z b w N T n L X > < a : K e y > < K e y > T a b l e s \ U n i f i e d _ O r d e r s < / K e y > < / a : K e y > < a : V a l u e   i : t y p e = " D i a g r a m D i s p l a y N o d e V i e w S t a t e " > < H e i g h t > 1 5 0 < / H e i g h t > < I s E x p a n d e d > t r u e < / I s E x p a n d e d > < L a y e d O u t > t r u e < / L a y e d O u t > < L e f t > 3 2 6 . 7 1 1 4 3 1 7 0 2 9 9 7 2 9 < / L e f t > < T a b I n d e x > 4 < / T a b I n d e x > < T o p > 2 5 0 < / T o p > < W i d t h > 2 0 0 < / W i d t h > < / a : V a l u e > < / a : K e y V a l u e O f D i a g r a m O b j e c t K e y a n y T y p e z b w N T n L X > < a : K e y V a l u e O f D i a g r a m O b j e c t K e y a n y T y p e z b w N T n L X > < a : K e y > < K e y > T a b l e s \ U n i f i e d _ O r d e r s \ C o l u m n s \ o r d e r _ i d < / K e y > < / a : K e y > < a : V a l u e   i : t y p e = " D i a g r a m D i s p l a y N o d e V i e w S t a t e " > < H e i g h t > 1 5 0 < / H e i g h t > < I s E x p a n d e d > t r u e < / I s E x p a n d e d > < W i d t h > 2 0 0 < / W i d t h > < / a : V a l u e > < / a : K e y V a l u e O f D i a g r a m O b j e c t K e y a n y T y p e z b w N T n L X > < a : K e y V a l u e O f D i a g r a m O b j e c t K e y a n y T y p e z b w N T n L X > < a : K e y > < K e y > T a b l e s \ U n i f i e d _ O r d e r s \ C o l u m n s \ o r d e r _ s t a t u s < / K e y > < / a : K e y > < a : V a l u e   i : t y p e = " D i a g r a m D i s p l a y N o d e V i e w S t a t e " > < H e i g h t > 1 5 0 < / H e i g h t > < I s E x p a n d e d > t r u e < / I s E x p a n d e d > < W i d t h > 2 0 0 < / W i d t h > < / a : V a l u e > < / a : K e y V a l u e O f D i a g r a m O b j e c t K e y a n y T y p e z b w N T n L X > < a : K e y V a l u e O f D i a g r a m O b j e c t K e y a n y T y p e z b w N T n L X > < a : K e y > < K e y > T a b l e s \ U n i f i e d _ O r d e r s \ C o l u m n s \ o r d e r _ p u r c h a s e _ t i m e s t a m p < / K e y > < / a : K e y > < a : V a l u e   i : t y p e = " D i a g r a m D i s p l a y N o d e V i e w S t a t e " > < H e i g h t > 1 5 0 < / H e i g h t > < I s E x p a n d e d > t r u e < / I s E x p a n d e d > < W i d t h > 2 0 0 < / W i d t h > < / a : V a l u e > < / a : K e y V a l u e O f D i a g r a m O b j e c t K e y a n y T y p e z b w N T n L X > < a : K e y V a l u e O f D i a g r a m O b j e c t K e y a n y T y p e z b w N T n L X > < a : K e y > < K e y > T a b l e s \ U n i f i e d _ O r d e r s \ C o l u m n s \ o r d e r _ d e l i v e r e d _ c u s t o m e r _ d a t e < / K e y > < / a : K e y > < a : V a l u e   i : t y p e = " D i a g r a m D i s p l a y N o d e V i e w S t a t e " > < H e i g h t > 1 5 0 < / H e i g h t > < I s E x p a n d e d > t r u e < / I s E x p a n d e d > < W i d t h > 2 0 0 < / W i d t h > < / a : V a l u e > < / a : K e y V a l u e O f D i a g r a m O b j e c t K e y a n y T y p e z b w N T n L X > < a : K e y V a l u e O f D i a g r a m O b j e c t K e y a n y T y p e z b w N T n L X > < a : K e y > < K e y > T a b l e s \ U n i f i e d _ O r d e r s \ C o l u m n s \ o r d e r _ e s t i m a t e d _ d e l i v e r y _ d a t e < / K e y > < / a : K e y > < a : V a l u e   i : t y p e = " D i a g r a m D i s p l a y N o d e V i e w S t a t e " > < H e i g h t > 1 5 0 < / H e i g h t > < I s E x p a n d e d > t r u e < / I s E x p a n d e d > < W i d t h > 2 0 0 < / W i d t h > < / a : V a l u e > < / a : K e y V a l u e O f D i a g r a m O b j e c t K e y a n y T y p e z b w N T n L X > < a : K e y V a l u e O f D i a g r a m O b j e c t K e y a n y T y p e z b w N T n L X > < a : K e y > < K e y > T a b l e s \ U n i f i e d _ O r d e r s \ C o l u m n s \ t o t a l _ p r i c e < / K e y > < / a : K e y > < a : V a l u e   i : t y p e = " D i a g r a m D i s p l a y N o d e V i e w S t a t e " > < H e i g h t > 1 5 0 < / H e i g h t > < I s E x p a n d e d > t r u e < / I s E x p a n d e d > < W i d t h > 2 0 0 < / W i d t h > < / a : V a l u e > < / a : K e y V a l u e O f D i a g r a m O b j e c t K e y a n y T y p e z b w N T n L X > < a : K e y V a l u e O f D i a g r a m O b j e c t K e y a n y T y p e z b w N T n L X > < a : K e y > < K e y > T a b l e s \ U n i f i e d _ O r d e r s \ C o l u m n s \ t o t a l _ f r e i g h t < / K e y > < / a : K e y > < a : V a l u e   i : t y p e = " D i a g r a m D i s p l a y N o d e V i e w S t a t e " > < H e i g h t > 1 5 0 < / H e i g h t > < I s E x p a n d e d > t r u e < / I s E x p a n d e d > < W i d t h > 2 0 0 < / W i d t h > < / a : V a l u e > < / a : K e y V a l u e O f D i a g r a m O b j e c t K e y a n y T y p e z b w N T n L X > < a : K e y V a l u e O f D i a g r a m O b j e c t K e y a n y T y p e z b w N T n L X > < a : K e y > < K e y > T a b l e s \ U n i f i e d _ O r d e r s \ C o l u m n s \ i t e m s _ c o u n t < / K e y > < / a : K e y > < a : V a l u e   i : t y p e = " D i a g r a m D i s p l a y N o d e V i e w S t a t e " > < H e i g h t > 1 5 0 < / H e i g h t > < I s E x p a n d e d > t r u e < / I s E x p a n d e d > < W i d t h > 2 0 0 < / W i d t h > < / a : V a l u e > < / a : K e y V a l u e O f D i a g r a m O b j e c t K e y a n y T y p e z b w N T n L X > < a : K e y V a l u e O f D i a g r a m O b j e c t K e y a n y T y p e z b w N T n L X > < a : K e y > < K e y > T a b l e s \ U n i f i e d _ O r d e r s \ C o l u m n s \ t o t a l _ p a y m e n t < / K e y > < / a : K e y > < a : V a l u e   i : t y p e = " D i a g r a m D i s p l a y N o d e V i e w S t a t e " > < H e i g h t > 1 5 0 < / H e i g h t > < I s E x p a n d e d > t r u e < / I s E x p a n d e d > < W i d t h > 2 0 0 < / W i d t h > < / a : V a l u e > < / a : K e y V a l u e O f D i a g r a m O b j e c t K e y a n y T y p e z b w N T n L X > < a : K e y V a l u e O f D i a g r a m O b j e c t K e y a n y T y p e z b w N T n L X > < a : K e y > < K e y > T a b l e s \ U n i f i e d _ O r d e r s \ C o l u m n s \ p a y m e n t s _ c o u n t < / K e y > < / a : K e y > < a : V a l u e   i : t y p e = " D i a g r a m D i s p l a y N o d e V i e w S t a t e " > < H e i g h t > 1 5 0 < / H e i g h t > < I s E x p a n d e d > t r u e < / I s E x p a n d e d > < W i d t h > 2 0 0 < / W i d t h > < / a : V a l u e > < / a : K e y V a l u e O f D i a g r a m O b j e c t K e y a n y T y p e z b w N T n L X > < a : K e y V a l u e O f D i a g r a m O b j e c t K e y a n y T y p e z b w N T n L X > < a : K e y > < K e y > T a b l e s \ U n i f i e d _ O r d e r s \ C o l u m n s \ p a y m e n t _ t y p e s < / K e y > < / a : K e y > < a : V a l u e   i : t y p e = " D i a g r a m D i s p l a y N o d e V i e w S t a t e " > < H e i g h t > 1 5 0 < / H e i g h t > < I s E x p a n d e d > t r u e < / I s E x p a n d e d > < W i d t h > 2 0 0 < / W i d t h > < / a : V a l u e > < / a : K e y V a l u e O f D i a g r a m O b j e c t K e y a n y T y p e z b w N T n L X > < a : K e y V a l u e O f D i a g r a m O b j e c t K e y a n y T y p e z b w N T n L X > < a : K e y > < K e y > T a b l e s \ U n i f i e d _ O r d e r s \ C o l u m n s \ o r d e r _ d a t e < / K e y > < / a : K e y > < a : V a l u e   i : t y p e = " D i a g r a m D i s p l a y N o d e V i e w S t a t e " > < H e i g h t > 1 5 0 < / H e i g h t > < I s E x p a n d e d > t r u e < / I s E x p a n d e d > < W i d t h > 2 0 0 < / W i d t h > < / a : V a l u e > < / a : K e y V a l u e O f D i a g r a m O b j e c t K e y a n y T y p e z b w N T n L X > < a : K e y V a l u e O f D i a g r a m O b j e c t K e y a n y T y p e z b w N T n L X > < a : K e y > < K e y > T a b l e s \ U n i f i e d _ O r d e r s \ C o l u m n s \ o r d e r _ m o n t h < / K e y > < / a : K e y > < a : V a l u e   i : t y p e = " D i a g r a m D i s p l a y N o d e V i e w S t a t e " > < H e i g h t > 1 5 0 < / H e i g h t > < I s E x p a n d e d > t r u e < / I s E x p a n d e d > < W i d t h > 2 0 0 < / W i d t h > < / a : V a l u e > < / a : K e y V a l u e O f D i a g r a m O b j e c t K e y a n y T y p e z b w N T n L X > < a : K e y V a l u e O f D i a g r a m O b j e c t K e y a n y T y p e z b w N T n L X > < a : K e y > < K e y > T a b l e s \ U n i f i e d _ O r d e r s \ M e a s u r e s \ T o t a l   O r d e r s < / K e y > < / a : K e y > < a : V a l u e   i : t y p e = " D i a g r a m D i s p l a y N o d e V i e w S t a t e " > < H e i g h t > 1 5 0 < / H e i g h t > < I s E x p a n d e d > t r u e < / I s E x p a n d e d > < W i d t h > 2 0 0 < / W i d t h > < / a : V a l u e > < / a : K e y V a l u e O f D i a g r a m O b j e c t K e y a n y T y p e z b w N T n L X > < a : K e y V a l u e O f D i a g r a m O b j e c t K e y a n y T y p e z b w N T n L X > < a : K e y > < K e y > T a b l e s \ U n i f i e d _ O r d e r s \ M e a s u r e s \ T o t a l   R e v e n u e < / K e y > < / a : K e y > < a : V a l u e   i : t y p e = " D i a g r a m D i s p l a y N o d e V i e w S t a t e " > < H e i g h t > 1 5 0 < / H e i g h t > < I s E x p a n d e d > t r u e < / I s E x p a n d e d > < W i d t h > 2 0 0 < / W i d t h > < / a : V a l u e > < / a : K e y V a l u e O f D i a g r a m O b j e c t K e y a n y T y p e z b w N T n L X > < a : K e y V a l u e O f D i a g r a m O b j e c t K e y a n y T y p e z b w N T n L X > < a : K e y > < K e y > T a b l e s \ U n i f i e d _ O r d e r s \ M e a s u r e s \ R e c o n c i l i a t i o n   % < / K e y > < / a : K e y > < a : V a l u e   i : t y p e = " D i a g r a m D i s p l a y N o d e V i e w S t a t e " > < H e i g h t > 1 5 0 < / H e i g h t > < I s E x p a n d e d > t r u e < / I s E x p a n d e d > < W i d t h > 2 0 0 < / W i d t h > < / a : V a l u e > < / a : K e y V a l u e O f D i a g r a m O b j e c t K e y a n y T y p e z b w N T n L X > < a : K e y V a l u e O f D i a g r a m O b j e c t K e y a n y T y p e z b w N T n L X > < a : K e y > < K e y > T a b l e s \ U n i f i e d _ O r d e r s \ M e a s u r e s \ L a t e   D e l i v e r i e s < / K e y > < / a : K e y > < a : V a l u e   i : t y p e = " D i a g r a m D i s p l a y N o d e V i e w S t a t e " > < H e i g h t > 1 5 0 < / H e i g h t > < I s E x p a n d e d > t r u e < / I s E x p a n d e d > < W i d t h > 2 0 0 < / W i d t h > < / a : V a l u e > < / a : K e y V a l u e O f D i a g r a m O b j e c t K e y a n y T y p e z b w N T n L X > < a : K e y V a l u e O f D i a g r a m O b j e c t K e y a n y T y p e z b w N T n L X > < a : K e y > < K e y > T a b l e s \ U n i f i e d _ O r d e r s \ M e a s u r e s \ A v e r a g e   D e l a y   D a y s < / K e y > < / a : K e y > < a : V a l u e   i : t y p e = " D i a g r a m D i s p l a y N o d e V i e w S t a t e " > < H e i g h t > 1 5 0 < / H e i g h t > < I s E x p a n d e d > t r u e < / I s E x p a n d e d > < W i d t h > 2 0 0 < / W i d t h > < / a : V a l u e > < / a : K e y V a l u e O f D i a g r a m O b j e c t K e y a n y T y p e z b w N T n L X > < a : K e y V a l u e O f D i a g r a m O b j e c t K e y a n y T y p e z b w N T n L X > < a : K e y > < K e y > T a b l e s \ U n i f i e d _ O r d e r s \ M e a s u r e s \ O n - T i m e   % < / K e y > < / a : K e y > < a : V a l u e   i : t y p e = " D i a g r a m D i s p l a y N o d e V i e w S t a t e " > < H e i g h t > 1 5 0 < / H e i g h t > < I s E x p a n d e d > t r u e < / I s E x p a n d e d > < W i d t h > 2 0 0 < / W i d t h > < / a : V a l u e > < / a : K e y V a l u e O f D i a g r a m O b j e c t K e y a n y T y p e z b w N T n L X > < a : K e y V a l u e O f D i a g r a m O b j e c t K e y a n y T y p e z b w N T n L X > < a : K e y > < K e y > T a b l e s \ U n i f i e d _ O r d e r s \ M e a s u r e s \ L a t e   % < / K e y > < / a : K e y > < a : V a l u e   i : t y p e = " D i a g r a m D i s p l a y N o d e V i e w S t a t e " > < H e i g h t > 1 5 0 < / H e i g h t > < I s E x p a n d e d > t r u e < / I s E x p a n d e d > < W i d t h > 2 0 0 < / W i d t h > < / a : V a l u e > < / a : K e y V a l u e O f D i a g r a m O b j e c t K e y a n y T y p e z b w N T n L X > < a : K e y V a l u e O f D i a g r a m O b j e c t K e y a n y T y p e z b w N T n L X > < a : K e y > < K e y > T a b l e s \ U n i f i e d _ O r d e r s \ M e a s u r e s \ C o u n t   o f   p a y m e n t _ t y p e s < / K e y > < / a : K e y > < a : V a l u e   i : t y p e = " D i a g r a m D i s p l a y N o d e V i e w S t a t e " > < H e i g h t > 1 5 0 < / H e i g h t > < I s E x p a n d e d > t r u e < / I s E x p a n d e d > < W i d t h > 2 0 0 < / W i d t h > < / a : V a l u e > < / a : K e y V a l u e O f D i a g r a m O b j e c t K e y a n y T y p e z b w N T n L X > < a : K e y V a l u e O f D i a g r a m O b j e c t K e y a n y T y p e z b w N T n L X > < a : K e y > < K e y > T a b l e s \ U n i f i e d _ O r d e r s \ C o u n t   o f   p a y m e n t _ t y p e s \ A d d i t i o n a l 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 1 2 2 9 . 7 1 1 4 3 1 7 0 2 9 9 7 3 < / L e f t > < T a b I n d e x > 3 < / T a b I n d e x > < 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 T a b l e s \ C a l e n d a r \ C o l u m n s \ M o n t h N u m b e r < / K e y > < / a : K e y > < a : V a l u e   i : t y p e = " D i a g r a m D i s p l a y N o d e V i e w S t a t e " > < H e i g h t > 1 5 0 < / H e i g h t > < I s E x p a n d e d > t r u e < / I s E x p a n d e d > < W i d t h > 2 0 0 < / W i d t h > < / a : V a l u e > < / a : K e y V a l u e O f D i a g r a m O b j e c t K e y a n y T y p e z b w N T n L X > < a : K e y V a l u e O f D i a g r a m O b j e c t K e y a n y T y p e z b w N T n L X > < a : K e y > < K e y > T a b l e s \ C a l e n d a r \ M e a s u r e s \ C o u n t   o f   M o n t h N u m b e r < / K e y > < / a : K e y > < a : V a l u e   i : t y p e = " D i a g r a m D i s p l a y N o d e V i e w S t a t e " > < H e i g h t > 1 5 0 < / H e i g h t > < I s E x p a n d e d > t r u e < / I s E x p a n d e d > < W i d t h > 2 0 0 < / W i d t h > < / a : V a l u e > < / a : K e y V a l u e O f D i a g r a m O b j e c t K e y a n y T y p e z b w N T n L X > < a : K e y V a l u e O f D i a g r a m O b j e c t K e y a n y T y p e z b w N T n L X > < a : K e y > < K e y > T a b l e s \ C a l e n d a r \ C o u n t   o f   M o n t h N u m b e r \ A d d i t i o n a l   I n f o \ I m p l i c i t   M e a s u r e < / K e y > < / a : K e y > < a : V a l u e   i : t y p e = " D i a g r a m D i s p l a y V i e w S t a t e I D i a g r a m T a g A d d i t i o n a l I n f o " / > < / a : K e y V a l u e O f D i a g r a m O b j e c t K e y a n y T y p e z b w N T n L X > < a : K e y V a l u e O f D i a g r a m O b j e c t K e y a n y T y p e z b w N T n L X > < a : K e y > < K e y > R e l a t i o n s h i p s \ & l t ; T a b l e s \ o l i s t _ o r d e r s _ d a t a s e t \ C o l u m n s \ o r d e r _ i d & g t ; - & l t ; T a b l e s \ U n i f i e d _ O r d e r s \ C o l u m n s \ o r d e r _ i d & g t ; < / K e y > < / a : K e y > < a : V a l u e   i : t y p e = " D i a g r a m D i s p l a y L i n k V i e w S t a t e " > < A u t o m a t i o n P r o p e r t y H e l p e r T e x t > E n d   p o i n t   1 :   ( 2 1 6 , 7 5 ) .   E n d   p o i n t   2 :   ( 3 1 0 . 7 1 1 4 3 1 7 0 2 9 9 7 , 3 2 5 )   < / A u t o m a t i o n P r o p e r t y H e l p e r T e x t > < L a y e d O u t > t r u e < / L a y e d O u t > < P o i n t s   x m l n s : b = " h t t p : / / s c h e m a s . d a t a c o n t r a c t . o r g / 2 0 0 4 / 0 7 / S y s t e m . W i n d o w s " > < b : P o i n t > < b : _ x > 2 1 6 < / b : _ x > < b : _ y > 7 5 < / b : _ y > < / b : P o i n t > < b : P o i n t > < b : _ x > 2 6 1 . 3 5 5 7 1 6 0 0 0 0 0 0 0 3 < / b : _ x > < b : _ y > 7 5 < / b : _ y > < / b : P o i n t > < b : P o i n t > < b : _ x > 2 6 3 . 3 5 5 7 1 6 0 0 0 0 0 0 0 3 < / b : _ x > < b : _ y > 7 7 < / b : _ y > < / b : P o i n t > < b : P o i n t > < b : _ x > 2 6 3 . 3 5 5 7 1 6 0 0 0 0 0 0 0 3 < / b : _ x > < b : _ y > 3 2 3 < / b : _ y > < / b : P o i n t > < b : P o i n t > < b : _ x > 2 6 5 . 3 5 5 7 1 6 0 0 0 0 0 0 0 3 < / b : _ x > < b : _ y > 3 2 5 < / b : _ y > < / b : P o i n t > < b : P o i n t > < b : _ x > 3 1 0 . 7 1 1 4 3 1 7 0 2 9 9 7 4 < / b : _ x > < b : _ y > 3 2 5 < / b : _ y > < / b : P o i n t > < / P o i n t s > < / a : V a l u e > < / a : K e y V a l u e O f D i a g r a m O b j e c t K e y a n y T y p e z b w N T n L X > < a : K e y V a l u e O f D i a g r a m O b j e c t K e y a n y T y p e z b w N T n L X > < a : K e y > < K e y > R e l a t i o n s h i p s \ & l t ; T a b l e s \ o l i s t _ o r d e r s _ d a t a s e t \ C o l u m n s \ o r d e r _ i d & g t ; - & l t ; T a b l e s \ U n i f i e d _ O r d e r s \ C o l u m n s \ o r d e r _ i d & g t ; \ F K 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 R e l a t i o n s h i p s \ & l t ; T a b l e s \ o l i s t _ o r d e r s _ d a t a s e t \ C o l u m n s \ o r d e r _ i d & g t ; - & l t ; T a b l e s \ U n i f i e d _ O r d e r s \ C o l u m n s \ o r d e r _ i d & g t ; \ P K < / K e y > < / a : K e y > < a : V a l u e   i : t y p e = " D i a g r a m D i s p l a y L i n k E n d p o i n t V i e w S t a t e " > < H e i g h t > 1 6 < / H e i g h t > < L a b e l L o c a t i o n   x m l n s : b = " h t t p : / / s c h e m a s . d a t a c o n t r a c t . o r g / 2 0 0 4 / 0 7 / S y s t e m . W i n d o w s " > < b : _ x > 3 1 0 . 7 1 1 4 3 1 7 0 2 9 9 7 4 < / b : _ x > < b : _ y > 3 1 7 < / b : _ y > < / L a b e l L o c a t i o n > < L o c a t i o n   x m l n s : b = " h t t p : / / s c h e m a s . d a t a c o n t r a c t . o r g / 2 0 0 4 / 0 7 / S y s t e m . W i n d o w s " > < b : _ x > 3 2 6 . 7 1 1 4 3 1 7 0 2 9 9 7 3 4 < / b : _ x > < b : _ y > 3 2 5 < / b : _ y > < / L o c a t i o n > < S h a p e R o t a t e A n g l e > 1 8 0 < / S h a p e R o t a t e A n g l e > < W i d t h > 1 6 < / W i d t h > < / a : V a l u e > < / a : K e y V a l u e O f D i a g r a m O b j e c t K e y a n y T y p e z b w N T n L X > < a : K e y V a l u e O f D i a g r a m O b j e c t K e y a n y T y p e z b w N T n L X > < a : K e y > < K e y > R e l a t i o n s h i p s \ & l t ; T a b l e s \ o l i s t _ o r d e r s _ d a t a s e t \ C o l u m n s \ o r d e r _ i d & g t ; - & l t ; T a b l e s \ U n i f i e d _ O r d e r s \ C o l u m n s \ o r d e r _ i d & g t ; \ C r o s s F i l t e r < / K e y > < / a : K e y > < a : V a l u e   i : t y p e = " D i a g r a m D i s p l a y L i n k C r o s s F i l t e r V i e w S t a t e " > < P o i n t s   x m l n s : b = " h t t p : / / s c h e m a s . d a t a c o n t r a c t . o r g / 2 0 0 4 / 0 7 / S y s t e m . W i n d o w s " > < b : P o i n t > < b : _ x > 2 1 6 < / b : _ x > < b : _ y > 7 5 < / b : _ y > < / b : P o i n t > < b : P o i n t > < b : _ x > 2 6 1 . 3 5 5 7 1 6 0 0 0 0 0 0 0 3 < / b : _ x > < b : _ y > 7 5 < / b : _ y > < / b : P o i n t > < b : P o i n t > < b : _ x > 2 6 3 . 3 5 5 7 1 6 0 0 0 0 0 0 0 3 < / b : _ x > < b : _ y > 7 7 < / b : _ y > < / b : P o i n t > < b : P o i n t > < b : _ x > 2 6 3 . 3 5 5 7 1 6 0 0 0 0 0 0 0 3 < / b : _ x > < b : _ y > 3 2 3 < / b : _ y > < / b : P o i n t > < b : P o i n t > < b : _ x > 2 6 5 . 3 5 5 7 1 6 0 0 0 0 0 0 0 3 < / b : _ x > < b : _ y > 3 2 5 < / b : _ y > < / b : P o i n t > < b : P o i n t > < b : _ x > 3 1 0 . 7 1 1 4 3 1 7 0 2 9 9 7 4 < / b : _ x > < b : _ y > 3 2 5 < / b : _ y > < / b : P o i n t > < / P o i n t s > < / a : V a l u e > < / a : K e y V a l u e O f D i a g r a m O b j e c t K e y a n y T y p e z b w N T n L X > < a : K e y V a l u e O f D i a g r a m O b j e c t K e y a n y T y p e z b w N T n L X > < a : K e y > < K e y > R e l a t i o n s h i p s \ & l t ; T a b l e s \ o r d e r _ i t e m s _ A g g \ C o l u m n s \ o r d e r _ i d & g t ; - & l t ; T a b l e s \ U n i f i e d _ O r d e r s \ C o l u m n s \ o r d e r _ i d & g t ; < / K e y > < / a : K e y > < a : V a l u e   i : t y p e = " D i a g r a m D i s p l a y L i n k V i e w S t a t e " > < A u t o m a t i o n P r o p e r t y H e l p e r T e x t > E n d   p o i n t   1 :   ( 4 2 9 . 9 0 3 8 1 1 , 1 6 6 ) .   E n d   p o i n t   2 :   ( 4 2 6 . 7 1 1 4 3 2 , 2 3 4 )   < / A u t o m a t i o n P r o p e r t y H e l p e r T e x t > < L a y e d O u t > t r u e < / L a y e d O u t > < P o i n t s   x m l n s : b = " h t t p : / / s c h e m a s . d a t a c o n t r a c t . o r g / 2 0 0 4 / 0 7 / S y s t e m . W i n d o w s " > < b : P o i n t > < b : _ x > 4 2 9 . 9 0 3 8 1 1 < / b : _ x > < b : _ y > 1 6 6 < / b : _ y > < / b : P o i n t > < b : P o i n t > < b : _ x > 4 2 9 . 9 0 3 8 1 1 < / b : _ x > < b : _ y > 1 9 8 < / b : _ y > < / b : P o i n t > < b : P o i n t > < b : _ x > 4 2 6 . 7 1 1 4 3 1 9 9 9 9 9 9 9 5 < / b : _ x > < b : _ y > 2 0 2 < / b : _ y > < / b : P o i n t > < b : P o i n t > < b : _ x > 4 2 6 . 7 1 1 4 3 1 9 9 9 9 9 9 9 5 < / b : _ x > < b : _ y > 2 3 4 . 0 0 0 0 0 0 0 0 0 0 0 0 0 6 < / b : _ y > < / b : P o i n t > < / P o i n t s > < / a : V a l u e > < / a : K e y V a l u e O f D i a g r a m O b j e c t K e y a n y T y p e z b w N T n L X > < a : K e y V a l u e O f D i a g r a m O b j e c t K e y a n y T y p e z b w N T n L X > < a : K e y > < K e y > R e l a t i o n s h i p s \ & l t ; T a b l e s \ o r d e r _ i t e m s _ A g g \ C o l u m n s \ o r d e r _ i d & g t ; - & l t ; T a b l e s \ U n i f i e d _ O r d e r s \ C o l u m n s \ o r d e r _ i d & g t ; \ F K < / K e y > < / a : K e y > < a : V a l u e   i : t y p e = " D i a g r a m D i s p l a y L i n k E n d p o i n t V i e w S t a t e " > < H e i g h t > 1 6 < / H e i g h t > < L a b e l L o c a t i o n   x m l n s : b = " h t t p : / / s c h e m a s . d a t a c o n t r a c t . o r g / 2 0 0 4 / 0 7 / S y s t e m . W i n d o w s " > < b : _ x > 4 2 1 . 9 0 3 8 1 1 < / b : _ x > < b : _ y > 1 5 0 < / b : _ y > < / L a b e l L o c a t i o n > < L o c a t i o n   x m l n s : b = " h t t p : / / s c h e m a s . d a t a c o n t r a c t . o r g / 2 0 0 4 / 0 7 / S y s t e m . W i n d o w s " > < b : _ x > 4 2 9 . 9 0 3 8 1 1 < / b : _ x > < b : _ y > 1 5 0 < / b : _ y > < / L o c a t i o n > < S h a p e R o t a t e A n g l e > 9 0 < / S h a p e R o t a t e A n g l e > < W i d t h > 1 6 < / W i d t h > < / a : V a l u e > < / a : K e y V a l u e O f D i a g r a m O b j e c t K e y a n y T y p e z b w N T n L X > < a : K e y V a l u e O f D i a g r a m O b j e c t K e y a n y T y p e z b w N T n L X > < a : K e y > < K e y > R e l a t i o n s h i p s \ & l t ; T a b l e s \ o r d e r _ i t e m s _ A g g \ C o l u m n s \ o r d e r _ i d & g t ; - & l t ; T a b l e s \ U n i f i e d _ O r d e r s \ C o l u m n s \ o r d e r _ i d & g t ; \ P K < / K e y > < / a : K e y > < a : V a l u e   i : t y p e = " D i a g r a m D i s p l a y L i n k E n d p o i n t V i e w S t a t e " > < H e i g h t > 1 6 < / H e i g h t > < L a b e l L o c a t i o n   x m l n s : b = " h t t p : / / s c h e m a s . d a t a c o n t r a c t . o r g / 2 0 0 4 / 0 7 / S y s t e m . W i n d o w s " > < b : _ x > 4 1 8 . 7 1 1 4 3 1 9 9 9 9 9 9 9 5 < / b : _ x > < b : _ y > 2 3 4 . 0 0 0 0 0 0 0 0 0 0 0 0 0 6 < / b : _ y > < / L a b e l L o c a t i o n > < L o c a t i o n   x m l n s : b = " h t t p : / / s c h e m a s . d a t a c o n t r a c t . o r g / 2 0 0 4 / 0 7 / S y s t e m . W i n d o w s " > < b : _ x > 4 2 6 . 7 1 1 4 3 2 < / b : _ x > < b : _ y > 2 5 0 . 0 0 0 0 0 0 0 0 0 0 0 0 0 6 < / b : _ y > < / L o c a t i o n > < S h a p e R o t a t e A n g l e > 2 6 9 . 9 9 9 9 9 9 9 9 9 9 9 9 7 7 < / S h a p e R o t a t e A n g l e > < W i d t h > 1 6 < / W i d t h > < / a : V a l u e > < / a : K e y V a l u e O f D i a g r a m O b j e c t K e y a n y T y p e z b w N T n L X > < a : K e y V a l u e O f D i a g r a m O b j e c t K e y a n y T y p e z b w N T n L X > < a : K e y > < K e y > R e l a t i o n s h i p s \ & l t ; T a b l e s \ o r d e r _ i t e m s _ A g g \ C o l u m n s \ o r d e r _ i d & g t ; - & l t ; T a b l e s \ U n i f i e d _ O r d e r s \ C o l u m n s \ o r d e r _ i d & g t ; \ C r o s s F i l t e r < / K e y > < / a : K e y > < a : V a l u e   i : t y p e = " D i a g r a m D i s p l a y L i n k C r o s s F i l t e r V i e w S t a t e " > < P o i n t s   x m l n s : b = " h t t p : / / s c h e m a s . d a t a c o n t r a c t . o r g / 2 0 0 4 / 0 7 / S y s t e m . W i n d o w s " > < b : P o i n t > < b : _ x > 4 2 9 . 9 0 3 8 1 1 < / b : _ x > < b : _ y > 1 6 6 < / b : _ y > < / b : P o i n t > < b : P o i n t > < b : _ x > 4 2 9 . 9 0 3 8 1 1 < / b : _ x > < b : _ y > 1 9 8 < / b : _ y > < / b : P o i n t > < b : P o i n t > < b : _ x > 4 2 6 . 7 1 1 4 3 1 9 9 9 9 9 9 9 5 < / b : _ x > < b : _ y > 2 0 2 < / b : _ y > < / b : P o i n t > < b : P o i n t > < b : _ x > 4 2 6 . 7 1 1 4 3 1 9 9 9 9 9 9 9 5 < / b : _ x > < b : _ y > 2 3 4 . 0 0 0 0 0 0 0 0 0 0 0 0 0 6 < / b : _ y > < / b : P o i n t > < / P o i n t s > < / a : V a l u e > < / a : K e y V a l u e O f D i a g r a m O b j e c t K e y a n y T y p e z b w N T n L X > < a : K e y V a l u e O f D i a g r a m O b j e c t K e y a n y T y p e z b w N T n L X > < a : K e y > < K e y > R e l a t i o n s h i p s \ & l t ; T a b l e s \ o l i s t _ o r d e r _ p a y m e n t s _ d a t a s e t \ C o l u m n s \ o r d e r _ i d & g t ; - & l t ; T a b l e s \ U n i f i e d _ O r d e r s \ C o l u m n s \ o r d e r _ i d & g t ; < / K e y > < / a : K e y > < a : V a l u e   i : t y p e = " D i a g r a m D i s p l a y L i n k V i e w S t a t e " > < A u t o m a t i o n P r o p e r t y H e l p e r T e x t > E n d   p o i n t   1 :   ( 6 4 3 . 8 0 7 6 2 1 1 3 5 3 3 2 , 7 5 ) .   E n d   p o i n t   2 :   ( 5 4 2 . 7 1 1 4 3 1 7 0 2 9 9 7 , 3 2 5 )   < / A u t o m a t i o n P r o p e r t y H e l p e r T e x t > < L a y e d O u t > t r u e < / L a y e d O u t > < P o i n t s   x m l n s : b = " h t t p : / / s c h e m a s . d a t a c o n t r a c t . o r g / 2 0 0 4 / 0 7 / S y s t e m . W i n d o w s " > < b : P o i n t > < b : _ x > 6 4 3 . 8 0 7 6 2 1 1 3 5 3 3 1 6 < / b : _ x > < b : _ y > 7 5 < / b : _ y > < / b : P o i n t > < b : P o i n t > < b : _ x > 5 9 5 . 2 5 9 5 2 6 5 < / b : _ x > < b : _ y > 7 5 < / b : _ y > < / b : P o i n t > < b : P o i n t > < b : _ x > 5 9 3 . 2 5 9 5 2 6 5 < / b : _ x > < b : _ y > 7 7 < / b : _ y > < / b : P o i n t > < b : P o i n t > < b : _ x > 5 9 3 . 2 5 9 5 2 6 5 < / b : _ x > < b : _ y > 3 2 3 < / b : _ y > < / b : P o i n t > < b : P o i n t > < b : _ x > 5 9 1 . 2 5 9 5 2 6 5 < / b : _ x > < b : _ y > 3 2 5 < / b : _ y > < / b : P o i n t > < b : P o i n t > < b : _ x > 5 4 2 . 7 1 1 4 3 1 7 0 2 9 9 7 2 9 < / b : _ x > < b : _ y > 3 2 5 < / b : _ y > < / b : P o i n t > < / P o i n t s > < / a : V a l u e > < / a : K e y V a l u e O f D i a g r a m O b j e c t K e y a n y T y p e z b w N T n L X > < a : K e y V a l u e O f D i a g r a m O b j e c t K e y a n y T y p e z b w N T n L X > < a : K e y > < K e y > R e l a t i o n s h i p s \ & l t ; T a b l e s \ o l i s t _ o r d e r _ p a y m e n t s _ d a t a s e t \ C o l u m n s \ o r d e r _ i d & g t ; - & l t ; T a b l e s \ U n i f i e d _ O r d e r s \ C o l u m n s \ o r d e r _ i d & g t ; \ F K 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 R e l a t i o n s h i p s \ & l t ; T a b l e s \ o l i s t _ o r d e r _ p a y m e n t s _ d a t a s e t \ C o l u m n s \ o r d e r _ i d & g t ; - & l t ; T a b l e s \ U n i f i e d _ O r d e r s \ C o l u m n s \ o r d e r _ i d & g t ; \ P K < / K e y > < / a : K e y > < a : V a l u e   i : t y p e = " D i a g r a m D i s p l a y L i n k E n d p o i n t V i e w S t a t e " > < H e i g h t > 1 6 < / H e i g h t > < L a b e l L o c a t i o n   x m l n s : b = " h t t p : / / s c h e m a s . d a t a c o n t r a c t . o r g / 2 0 0 4 / 0 7 / S y s t e m . W i n d o w s " > < b : _ x > 5 2 6 . 7 1 1 4 3 1 7 0 2 9 9 7 2 9 < / b : _ x > < b : _ y > 3 1 7 < / b : _ y > < / L a b e l L o c a t i o n > < L o c a t i o n   x m l n s : b = " h t t p : / / s c h e m a s . d a t a c o n t r a c t . o r g / 2 0 0 4 / 0 7 / S y s t e m . W i n d o w s " > < b : _ x > 5 2 6 . 7 1 1 4 3 1 7 0 2 9 9 7 2 9 < / b : _ x > < b : _ y > 3 2 5 < / b : _ y > < / L o c a t i o n > < S h a p e R o t a t e A n g l e > 3 6 0 < / S h a p e R o t a t e A n g l e > < W i d t h > 1 6 < / W i d t h > < / a : V a l u e > < / a : K e y V a l u e O f D i a g r a m O b j e c t K e y a n y T y p e z b w N T n L X > < a : K e y V a l u e O f D i a g r a m O b j e c t K e y a n y T y p e z b w N T n L X > < a : K e y > < K e y > R e l a t i o n s h i p s \ & l t ; T a b l e s \ o l i s t _ o r d e r _ p a y m e n t s _ d a t a s e t \ C o l u m n s \ o r d e r _ i d & g t ; - & l t ; T a b l e s \ U n i f i e d _ O r d e r s \ C o l u m n s \ o r d e r _ i d & g t ; \ C r o s s F i l t e r < / K e y > < / a : K e y > < a : V a l u e   i : t y p e = " D i a g r a m D i s p l a y L i n k C r o s s F i l t e r V i e w S t a t e " > < P o i n t s   x m l n s : b = " h t t p : / / s c h e m a s . d a t a c o n t r a c t . o r g / 2 0 0 4 / 0 7 / S y s t e m . W i n d o w s " > < b : P o i n t > < b : _ x > 6 4 3 . 8 0 7 6 2 1 1 3 5 3 3 1 6 < / b : _ x > < b : _ y > 7 5 < / b : _ y > < / b : P o i n t > < b : P o i n t > < b : _ x > 5 9 5 . 2 5 9 5 2 6 5 < / b : _ x > < b : _ y > 7 5 < / b : _ y > < / b : P o i n t > < b : P o i n t > < b : _ x > 5 9 3 . 2 5 9 5 2 6 5 < / b : _ x > < b : _ y > 7 7 < / b : _ y > < / b : P o i n t > < b : P o i n t > < b : _ x > 5 9 3 . 2 5 9 5 2 6 5 < / b : _ x > < b : _ y > 3 2 3 < / b : _ y > < / b : P o i n t > < b : P o i n t > < b : _ x > 5 9 1 . 2 5 9 5 2 6 5 < / b : _ x > < b : _ y > 3 2 5 < / b : _ y > < / b : P o i n t > < b : P o i n t > < b : _ x > 5 4 2 . 7 1 1 4 3 1 7 0 2 9 9 7 2 9 < / b : _ x > < b : _ y > 3 2 5 < / b : _ y > < / b : P o i n t > < / P o i n t s > < / a : V a l u e > < / a : K e y V a l u e O f D i a g r a m O b j e c t K e y a n y T y p e z b w N T n L X > < / V i e w S t a t e s > < / D i a g r a m M a n a g e r . S e r i a l i z a b l e D i a g r a m > < D i a g r a m M a n a g e r . S e r i a l i z a b l e D i a g r a m > < A d a p t e r   i : t y p e = " M e a s u r e D i a g r a m S a n d b o x A d a p t e r " > < T a b l e N a m e > U n i f i e d _ O r d e r s 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 U n i f i e d _ O r d e r s 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 R e v e n u e < / K e y > < / D i a g r a m O b j e c t K e y > < D i a g r a m O b j e c t K e y > < K e y > M e a s u r e s \ T o t a l   R e v e n u e \ T a g I n f o \ F o r m u l a < / K e y > < / D i a g r a m O b j e c t K e y > < D i a g r a m O b j e c t K e y > < K e y > M e a s u r e s \ R e c o n c i l i a t i o n   % < / K e y > < / D i a g r a m O b j e c t K e y > < D i a g r a m O b j e c t K e y > < K e y > M e a s u r e s \ R e c o n c i l i a t i o n   % \ T a g I n f o \ F o r m u l a < / K e y > < / D i a g r a m O b j e c t K e y > < D i a g r a m O b j e c t K e y > < K e y > M e a s u r e s \ L a t e   D e l i v e r i e s < / K e y > < / D i a g r a m O b j e c t K e y > < D i a g r a m O b j e c t K e y > < K e y > M e a s u r e s \ L a t e   D e l i v e r i e s \ T a g I n f o \ F o r m u l a < / K e y > < / D i a g r a m O b j e c t K e y > < D i a g r a m O b j e c t K e y > < K e y > M e a s u r e s \ A v e r a g e   D e l a y   D a y s < / K e y > < / D i a g r a m O b j e c t K e y > < D i a g r a m O b j e c t K e y > < K e y > M e a s u r e s \ A v e r a g e   D e l a y   D a y s \ T a g I n f o \ F o r m u l a < / K e y > < / D i a g r a m O b j e c t K e y > < D i a g r a m O b j e c t K e y > < K e y > M e a s u r e s \ O n - T i m e   % < / K e y > < / D i a g r a m O b j e c t K e y > < D i a g r a m O b j e c t K e y > < K e y > M e a s u r e s \ O n - T i m e   % \ T a g I n f o \ F o r m u l a < / K e y > < / D i a g r a m O b j e c t K e y > < D i a g r a m O b j e c t K e y > < K e y > M e a s u r e s \ L a t e   % < / K e y > < / D i a g r a m O b j e c t K e y > < D i a g r a m O b j e c t K e y > < K e y > M e a s u r e s \ L a t e   % \ T a g I n f o \ F o r m u l a < / K e y > < / D i a g r a m O b j e c t K e y > < D i a g r a m O b j e c t K e y > < K e y > M e a s u r e s \ C a n c e l e d   O r d e r s < / K e y > < / D i a g r a m O b j e c t K e y > < D i a g r a m O b j e c t K e y > < K e y > M e a s u r e s \ C a n c e l e d   O r d e r s \ T a g I n f o \ F o r m u l a < / K e y > < / D i a g r a m O b j e c t K e y > < D i a g r a m O b j e c t K e y > < K e y > M e a s u r e s \ C o r r e c t   P a y m e n t s < / K e y > < / D i a g r a m O b j e c t K e y > < D i a g r a m O b j e c t K e y > < K e y > M e a s u r e s \ C o r r e c t   P a y m e n t s \ T a g I n f o \ F o r m u l a < / K e y > < / D i a g r a m O b j e c t K e y > < D i a g r a m O b j e c t K e y > < K e y > M e a s u r e s \ U n d e r / O v e r   P a y m e n t s < / K e y > < / D i a g r a m O b j e c t K e y > < D i a g r a m O b j e c t K e y > < K e y > M e a s u r e s \ U n d e r / O v e r   P a y m e n t s \ T a g I n f o \ F o r m u l a < / K e y > < / D i a g r a m O b j e c t K e y > < D i a g r a m O b j e c t K e y > < K e y > M e a s u r e s \ %   C a n c e l e d   O r d e r s < / K e y > < / D i a g r a m O b j e c t K e y > < D i a g r a m O b j e c t K e y > < K e y > M e a s u r e s \ %   C a n c e l e d   O r d e r s \ T a g I n f o \ F o r m u l a < / K e y > < / D i a g r a m O b j e c t K e y > < D i a g r a m O b j e c t K e y > < K e y > M e a s u r e s \ %   P e n d i n g   O r d e r s < / K e y > < / D i a g r a m O b j e c t K e y > < D i a g r a m O b j e c t K e y > < K e y > M e a s u r e s \ %   P e n d i n g   O r d e r s \ T a g I n f o \ F o r m u l a < / K e y > < / D i a g r a m O b j e c t K e y > < D i a g r a m O b j e c t K e y > < K e y > M e a s u r e s \ %   D e l i v e r e d   O r d e r s < / K e y > < / D i a g r a m O b j e c t K e y > < D i a g r a m O b j e c t K e y > < K e y > M e a s u r e s \ %   D e l i v e r e d   O r d e r s \ T a g I n f o \ F o r m u l a < / K e y > < / D i a g r a m O b j e c t K e y > < D i a g r a m O b j e c t K e y > < K e y > M e a s u r e s \ A v e r a g e   O r d e r   V a l u e < / K e y > < / D i a g r a m O b j e c t K e y > < D i a g r a m O b j e c t K e y > < K e y > M e a s u r e s \ A v e r a g e   O r d e r   V a l u e \ T a g I n f o \ F o r m u l a < / K e y > < / D i a g r a m O b j e c t K e y > < D i a g r a m O b j e c t K e y > < K e y > M e a s u r e s \ N e t   P r o f i t < / K e y > < / D i a g r a m O b j e c t K e y > < D i a g r a m O b j e c t K e y > < K e y > M e a s u r e s \ N e t   P r o f i t \ T a g I n f o \ F o r m u l a < / K e y > < / D i a g r a m O b j e c t K e y > < D i a g r a m O b j e c t K e y > < K e y > M e a s u r e s \ G r o s s   M a r g i n   % < / K e y > < / D i a g r a m O b j e c t K e y > < D i a g r a m O b j e c t K e y > < K e y > M e a s u r e s \ G r o s s   M a r g i n   % \ T a g I n f o \ F o r m u l a < / K e y > < / D i a g r a m O b j e c t K e y > < D i a g r a m O b j e c t K e y > < K e y > M e a s u r e s \ T o t a l   P a y m e n t s < / K e y > < / D i a g r a m O b j e c t K e y > < D i a g r a m O b j e c t K e y > < K e y > M e a s u r e s \ T o t a l   P a y m e n t s \ T a g I n f o \ F o r m u l a < / K e y > < / D i a g r a m O b j e c t K e y > < D i a g r a m O b j e c t K e y > < K e y > M e a s u r e s \ %   R e v e n u e   R e c o n c i l i a t i o n < / K e y > < / D i a g r a m O b j e c t K e y > < D i a g r a m O b j e c t K e y > < K e y > M e a s u r e s \ %   R e v e n u e   R e c o n c i l i a t i o n \ T a g I n f o \ F o r m u l a < / K e y > < / D i a g r a m O b j e c t K e y > < D i a g r a m O b j e c t K e y > < K e y > M e a s u r e s \ E x p e c t e d   R e v e n u e < / K e y > < / D i a g r a m O b j e c t K e y > < D i a g r a m O b j e c t K e y > < K e y > M e a s u r e s \ E x p e c t e d   R e v e n u e \ T a g I n f o \ F o r m u l a < / K e y > < / D i a g r a m O b j e c t K e y > < D i a g r a m O b j e c t K e y > < K e y > M e a s u r e s \ C o u n t   o f   p a y m e n t _ t y p e s < / K e y > < / D i a g r a m O b j e c t K e y > < D i a g r a m O b j e c t K e y > < K e y > M e a s u r e s \ C o u n t   o f   p a y m e n t _ t y p e s \ T a g I n f o \ F o r m u l a < / K e y > < / D i a g r a m O b j e c t K e y > < D i a g r a m O b j e c t K e y > < K e y > M e a s u r e s \ C o u n t   o f   o r d e r _ i d < / K e y > < / D i a g r a m O b j e c t K e y > < D i a g r a m O b j e c t K e y > < K e y > M e a s u r e s \ C o u n t   o f   o r d e r _ i d \ T a g I n f o \ F o r m u l a < / K e y > < / D i a g r a m O b j e c t K e y > < D i a g r a m O b j e c t K e y > < K e y > M e a s u r e s \ S u m   o f   t o t a l _ p a y m e n t < / K e y > < / D i a g r a m O b j e c t K e y > < D i a g r a m O b j e c t K e y > < K e y > M e a s u r e s \ S u m   o f   t o t a l _ p a y m e n t \ T a g I n f o \ F o r m u l a < / K e y > < / D i a g r a m O b j e c t K e y > < D i a g r a m O b j e c t K e y > < K e y > M e a s u r e s \ S u m   o f   t o t a l _ f r e i g h t < / K e y > < / D i a g r a m O b j e c t K e y > < D i a g r a m O b j e c t K e y > < K e y > M e a s u r e s \ S u m   o f   t o t a l _ f r e i g h t \ T a g I n f o \ F o r m u l a < / K e y > < / D i a g r a m O b j e c t K e y > < D i a g r a m O b j e c t K e y > < K e y > C o l u m n s \ o r d e r _ i d < / K e y > < / D i a g r a m O b j e c t K e y > < D i a g r a m O b j e c t K e y > < K e y > C o l u m n s \ o r d e r _ s t a t u s < / K e y > < / D i a g r a m O b j e c t K e y > < D i a g r a m O b j e c t K e y > < K e y > C o l u m n s \ o r d e r _ p u r c h a s e _ t i m e s t a m p < / K e y > < / D i a g r a m O b j e c t K e y > < D i a g r a m O b j e c t K e y > < K e y > C o l u m n s \ o r d e r _ d e l i v e r e d _ c u s t o m e r _ d a t e < / K e y > < / D i a g r a m O b j e c t K e y > < D i a g r a m O b j e c t K e y > < K e y > C o l u m n s \ o r d e r _ e s t i m a t e d _ d e l i v e r y _ d a t e < / K e y > < / D i a g r a m O b j e c t K e y > < D i a g r a m O b j e c t K e y > < K e y > C o l u m n s \ t o t a l _ p r i c e < / K e y > < / D i a g r a m O b j e c t K e y > < D i a g r a m O b j e c t K e y > < K e y > C o l u m n s \ t o t a l _ f r e i g h t < / K e y > < / D i a g r a m O b j e c t K e y > < D i a g r a m O b j e c t K e y > < K e y > C o l u m n s \ i t e m s _ c o u n t < / K e y > < / D i a g r a m O b j e c t K e y > < D i a g r a m O b j e c t K e y > < K e y > C o l u m n s \ t o t a l _ p a y m e n t < / K e y > < / D i a g r a m O b j e c t K e y > < D i a g r a m O b j e c t K e y > < K e y > C o l u m n s \ p a y m e n t s _ c o u n t < / K e y > < / D i a g r a m O b j e c t K e y > < D i a g r a m O b j e c t K e y > < K e y > C o l u m n s \ p a y m e n t _ t y p e s < / K e y > < / D i a g r a m O b j e c t K e y > < D i a g r a m O b j e c t K e y > < K e y > C o l u m n s \ o r d e r _ d a t e < / K e y > < / D i a g r a m O b j e c t K e y > < D i a g r a m O b j e c t K e y > < K e y > C o l u m n s \ o r d e r _ m o n t h < / K e y > < / D i a g r a m O b j e c t K e y > < D i a g r a m O b j e c t K e y > < K e y > L i n k s \ & l t ; C o l u m n s \ C o u n t   o f   p a y m e n t _ t y p e s & g t ; - & l t ; M e a s u r e s \ p a y m e n t _ t y p e s & g t ; < / K e y > < / D i a g r a m O b j e c t K e y > < D i a g r a m O b j e c t K e y > < K e y > L i n k s \ & l t ; C o l u m n s \ C o u n t   o f   p a y m e n t _ t y p e s & g t ; - & l t ; M e a s u r e s \ p a y m e n t _ t y p e s & g t ; \ C O L U M N < / K e y > < / D i a g r a m O b j e c t K e y > < D i a g r a m O b j e c t K e y > < K e y > L i n k s \ & l t ; C o l u m n s \ C o u n t   o f   p a y m e n t _ t y p e s & g t ; - & l t ; M e a s u r e s \ p a y m e n t _ t y p e s & g t ; \ M E A S U R E < / K e y > < / D i a g r a m O b j e c t K e y > < D i a g r a m O b j e c t K e y > < K e y > L i n k s \ & l t ; C o l u m n s \ C o u n t   o f   o r d e r _ i d & g t ; - & l t ; M e a s u r e s \ o r d e r _ i d & g t ; < / K e y > < / D i a g r a m O b j e c t K e y > < D i a g r a m O b j e c t K e y > < K e y > L i n k s \ & l t ; C o l u m n s \ C o u n t   o f   o r d e r _ i d & g t ; - & l t ; M e a s u r e s \ o r d e r _ i d & g t ; \ C O L U M N < / K e y > < / D i a g r a m O b j e c t K e y > < D i a g r a m O b j e c t K e y > < K e y > L i n k s \ & l t ; C o l u m n s \ C o u n t   o f   o r d e r _ i d & g t ; - & l t ; M e a s u r e s \ o r d e r _ i d & g t ; \ M E A S U R E < / K e y > < / D i a g r a m O b j e c t K e y > < D i a g r a m O b j e c t K e y > < K e y > L i n k s \ & l t ; C o l u m n s \ S u m   o f   t o t a l _ p a y m e n t & g t ; - & l t ; M e a s u r e s \ t o t a l _ p a y m e n t & g t ; < / K e y > < / D i a g r a m O b j e c t K e y > < D i a g r a m O b j e c t K e y > < K e y > L i n k s \ & l t ; C o l u m n s \ S u m   o f   t o t a l _ p a y m e n t & g t ; - & l t ; M e a s u r e s \ t o t a l _ p a y m e n t & g t ; \ C O L U M N < / K e y > < / D i a g r a m O b j e c t K e y > < D i a g r a m O b j e c t K e y > < K e y > L i n k s \ & l t ; C o l u m n s \ S u m   o f   t o t a l _ p a y m e n t & g t ; - & l t ; M e a s u r e s \ t o t a l _ p a y m e n t & g t ; \ M E A S U R E < / K e y > < / D i a g r a m O b j e c t K e y > < D i a g r a m O b j e c t K e y > < K e y > L i n k s \ & l t ; C o l u m n s \ S u m   o f   t o t a l _ f r e i g h t & g t ; - & l t ; M e a s u r e s \ t o t a l _ f r e i g h t & g t ; < / K e y > < / D i a g r a m O b j e c t K e y > < D i a g r a m O b j e c t K e y > < K e y > L i n k s \ & l t ; C o l u m n s \ S u m   o f   t o t a l _ f r e i g h t & g t ; - & l t ; M e a s u r e s \ t o t a l _ f r e i g h t & g t ; \ C O L U M N < / K e y > < / D i a g r a m O b j e c t K e y > < D i a g r a m O b j e c t K e y > < K e y > L i n k s \ & l t ; C o l u m n s \ S u m   o f   t o t a l _ f r e i g h t & g t ; - & l t ; M e a s u r e s \ t o t a l _ f r e i g h t & g t ; \ M E A S U R E 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L a y e d O u t > t r u e < / L a y e d O u t > < R o w > 1 9 < / R o w > < / M e a s u r e G r i d T e x t > < M e a s u r e G r i d T e x t > < L a y e d O u t > t r u e < / L a y e d O u t > < R o w > 1 2 < / R o w > < / M e a s u r e G r i d T e x t > < M e a s u r e G r i d T e x t > < L a y e d O u t > t r u e < / L a y e d O u t > < R o w > 2 < / R o w > < / M e a s u r e G r i d T e x t > < M e a s u r e G r i d T e x t > < C o l u m n > 1 < / C o l u m n > < L a y e d O u t > t r u e < / L a y e d O u t > < R o w > 2 < / 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R o w > 1 < / R o w > < / 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 R e v e n u e < / K e y > < / a : K e y > < a : V a l u e   i : t y p e = " M e a s u r e G r i d N o d e V i e w S t a t e " > < L a y e d O u t > t r u e < / L a y e d O u t > < / 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 M e a s u r e s \ R e c o n c i l i a t i o n   % < / K e y > < / a : K e y > < a : V a l u e   i : t y p e = " M e a s u r e G r i d N o d e V i e w S t a t e " > < L a y e d O u t > t r u e < / L a y e d O u t > < R o w > 3 < / R o w > < / a : V a l u e > < / a : K e y V a l u e O f D i a g r a m O b j e c t K e y a n y T y p e z b w N T n L X > < a : K e y V a l u e O f D i a g r a m O b j e c t K e y a n y T y p e z b w N T n L X > < a : K e y > < K e y > M e a s u r e s \ R e c o n c i l i a t i o n   % \ T a g I n f o \ F o r m u l a < / K e y > < / a : K e y > < a : V a l u e   i : t y p e = " M e a s u r e G r i d V i e w S t a t e I D i a g r a m T a g A d d i t i o n a l I n f o " / > < / a : K e y V a l u e O f D i a g r a m O b j e c t K e y a n y T y p e z b w N T n L X > < a : K e y V a l u e O f D i a g r a m O b j e c t K e y a n y T y p e z b w N T n L X > < a : K e y > < K e y > M e a s u r e s \ L a t e   D e l i v e r i e s < / K e y > < / a : K e y > < a : V a l u e   i : t y p e = " M e a s u r e G r i d N o d e V i e w S t a t e " > < L a y e d O u t > t r u e < / L a y e d O u t > < R o w > 4 < / R o w > < / a : V a l u e > < / a : K e y V a l u e O f D i a g r a m O b j e c t K e y a n y T y p e z b w N T n L X > < a : K e y V a l u e O f D i a g r a m O b j e c t K e y a n y T y p e z b w N T n L X > < a : K e y > < K e y > M e a s u r e s \ L a t e   D e l i v e r i e s \ T a g I n f o \ F o r m u l a < / K e y > < / a : K e y > < a : V a l u e   i : t y p e = " M e a s u r e G r i d V i e w S t a t e I D i a g r a m T a g A d d i t i o n a l I n f o " / > < / a : K e y V a l u e O f D i a g r a m O b j e c t K e y a n y T y p e z b w N T n L X > < a : K e y V a l u e O f D i a g r a m O b j e c t K e y a n y T y p e z b w N T n L X > < a : K e y > < K e y > M e a s u r e s \ A v e r a g e   D e l a y   D a y s < / K e y > < / a : K e y > < a : V a l u e   i : t y p e = " M e a s u r e G r i d N o d e V i e w S t a t e " > < L a y e d O u t > t r u e < / L a y e d O u t > < R o w > 5 < / R o w > < / a : V a l u e > < / a : K e y V a l u e O f D i a g r a m O b j e c t K e y a n y T y p e z b w N T n L X > < a : K e y V a l u e O f D i a g r a m O b j e c t K e y a n y T y p e z b w N T n L X > < a : K e y > < K e y > M e a s u r e s \ A v e r a g e   D e l a y   D a y s \ T a g I n f o \ F o r m u l a < / K e y > < / a : K e y > < a : V a l u e   i : t y p e = " M e a s u r e G r i d V i e w S t a t e I D i a g r a m T a g A d d i t i o n a l I n f o " / > < / a : K e y V a l u e O f D i a g r a m O b j e c t K e y a n y T y p e z b w N T n L X > < a : K e y V a l u e O f D i a g r a m O b j e c t K e y a n y T y p e z b w N T n L X > < a : K e y > < K e y > M e a s u r e s \ O n - T i m e   % < / K e y > < / a : K e y > < a : V a l u e   i : t y p e = " M e a s u r e G r i d N o d e V i e w S t a t e " > < L a y e d O u t > t r u e < / L a y e d O u t > < R o w > 6 < / R o w > < / a : V a l u e > < / a : K e y V a l u e O f D i a g r a m O b j e c t K e y a n y T y p e z b w N T n L X > < a : K e y V a l u e O f D i a g r a m O b j e c t K e y a n y T y p e z b w N T n L X > < a : K e y > < K e y > M e a s u r e s \ O n - T i m e   % \ T a g I n f o \ F o r m u l a < / K e y > < / a : K e y > < a : V a l u e   i : t y p e = " M e a s u r e G r i d V i e w S t a t e I D i a g r a m T a g A d d i t i o n a l I n f o " / > < / a : K e y V a l u e O f D i a g r a m O b j e c t K e y a n y T y p e z b w N T n L X > < a : K e y V a l u e O f D i a g r a m O b j e c t K e y a n y T y p e z b w N T n L X > < a : K e y > < K e y > M e a s u r e s \ L a t e   % < / K e y > < / a : K e y > < a : V a l u e   i : t y p e = " M e a s u r e G r i d N o d e V i e w S t a t e " > < L a y e d O u t > t r u e < / L a y e d O u t > < R o w > 7 < / R o w > < / a : V a l u e > < / a : K e y V a l u e O f D i a g r a m O b j e c t K e y a n y T y p e z b w N T n L X > < a : K e y V a l u e O f D i a g r a m O b j e c t K e y a n y T y p e z b w N T n L X > < a : K e y > < K e y > M e a s u r e s \ L a t e   % \ T a g I n f o \ F o r m u l a < / K e y > < / a : K e y > < a : V a l u e   i : t y p e = " M e a s u r e G r i d V i e w S t a t e I D i a g r a m T a g A d d i t i o n a l I n f o " / > < / a : K e y V a l u e O f D i a g r a m O b j e c t K e y a n y T y p e z b w N T n L X > < a : K e y V a l u e O f D i a g r a m O b j e c t K e y a n y T y p e z b w N T n L X > < a : K e y > < K e y > M e a s u r e s \ C a n c e l e d   O r d e r s < / K e y > < / a : K e y > < a : V a l u e   i : t y p e = " M e a s u r e G r i d N o d e V i e w S t a t e " > < L a y e d O u t > t r u e < / L a y e d O u t > < R o w > 9 < / R o w > < / a : V a l u e > < / a : K e y V a l u e O f D i a g r a m O b j e c t K e y a n y T y p e z b w N T n L X > < a : K e y V a l u e O f D i a g r a m O b j e c t K e y a n y T y p e z b w N T n L X > < a : K e y > < K e y > M e a s u r e s \ C a n c e l e d   O r d e r s \ T a g I n f o \ F o r m u l a < / K e y > < / a : K e y > < a : V a l u e   i : t y p e = " M e a s u r e G r i d V i e w S t a t e I D i a g r a m T a g A d d i t i o n a l I n f o " / > < / a : K e y V a l u e O f D i a g r a m O b j e c t K e y a n y T y p e z b w N T n L X > < a : K e y V a l u e O f D i a g r a m O b j e c t K e y a n y T y p e z b w N T n L X > < a : K e y > < K e y > M e a s u r e s \ C o r r e c t   P a y m e n t s < / K e y > < / a : K e y > < a : V a l u e   i : t y p e = " M e a s u r e G r i d N o d e V i e w S t a t e " > < L a y e d O u t > t r u e < / L a y e d O u t > < R o w > 1 0 < / R o w > < / a : V a l u e > < / a : K e y V a l u e O f D i a g r a m O b j e c t K e y a n y T y p e z b w N T n L X > < a : K e y V a l u e O f D i a g r a m O b j e c t K e y a n y T y p e z b w N T n L X > < a : K e y > < K e y > M e a s u r e s \ C o r r e c t   P a y m e n t s \ T a g I n f o \ F o r m u l a < / K e y > < / a : K e y > < a : V a l u e   i : t y p e = " M e a s u r e G r i d V i e w S t a t e I D i a g r a m T a g A d d i t i o n a l I n f o " / > < / a : K e y V a l u e O f D i a g r a m O b j e c t K e y a n y T y p e z b w N T n L X > < a : K e y V a l u e O f D i a g r a m O b j e c t K e y a n y T y p e z b w N T n L X > < a : K e y > < K e y > M e a s u r e s \ U n d e r / O v e r   P a y m e n t s < / K e y > < / a : K e y > < a : V a l u e   i : t y p e = " M e a s u r e G r i d N o d e V i e w S t a t e " > < L a y e d O u t > t r u e < / L a y e d O u t > < R o w > 1 1 < / R o w > < / a : V a l u e > < / a : K e y V a l u e O f D i a g r a m O b j e c t K e y a n y T y p e z b w N T n L X > < a : K e y V a l u e O f D i a g r a m O b j e c t K e y a n y T y p e z b w N T n L X > < a : K e y > < K e y > M e a s u r e s \ U n d e r / O v e r   P a y m e n t s \ T a g I n f o \ F o r m u l a < / K e y > < / a : K e y > < a : V a l u e   i : t y p e = " M e a s u r e G r i d V i e w S t a t e I D i a g r a m T a g A d d i t i o n a l I n f o " / > < / a : K e y V a l u e O f D i a g r a m O b j e c t K e y a n y T y p e z b w N T n L X > < a : K e y V a l u e O f D i a g r a m O b j e c t K e y a n y T y p e z b w N T n L X > < a : K e y > < K e y > M e a s u r e s \ %   C a n c e l e d   O r d e r s < / K e y > < / a : K e y > < a : V a l u e   i : t y p e = " M e a s u r e G r i d N o d e V i e w S t a t e " > < L a y e d O u t > t r u e < / L a y e d O u t > < R o w > 1 3 < / R o w > < / a : V a l u e > < / a : K e y V a l u e O f D i a g r a m O b j e c t K e y a n y T y p e z b w N T n L X > < a : K e y V a l u e O f D i a g r a m O b j e c t K e y a n y T y p e z b w N T n L X > < a : K e y > < K e y > M e a s u r e s \ %   C a n c e l e d   O r d e r s \ T a g I n f o \ F o r m u l a < / K e y > < / a : K e y > < a : V a l u e   i : t y p e = " M e a s u r e G r i d V i e w S t a t e I D i a g r a m T a g A d d i t i o n a l I n f o " / > < / a : K e y V a l u e O f D i a g r a m O b j e c t K e y a n y T y p e z b w N T n L X > < a : K e y V a l u e O f D i a g r a m O b j e c t K e y a n y T y p e z b w N T n L X > < a : K e y > < K e y > M e a s u r e s \ %   P e n d i n g   O r d e r s < / K e y > < / a : K e y > < a : V a l u e   i : t y p e = " M e a s u r e G r i d N o d e V i e w S t a t e " > < L a y e d O u t > t r u e < / L a y e d O u t > < R o w > 1 4 < / R o w > < / a : V a l u e > < / a : K e y V a l u e O f D i a g r a m O b j e c t K e y a n y T y p e z b w N T n L X > < a : K e y V a l u e O f D i a g r a m O b j e c t K e y a n y T y p e z b w N T n L X > < a : K e y > < K e y > M e a s u r e s \ %   P e n d i n g   O r d e r s \ T a g I n f o \ F o r m u l a < / K e y > < / a : K e y > < a : V a l u e   i : t y p e = " M e a s u r e G r i d V i e w S t a t e I D i a g r a m T a g A d d i t i o n a l I n f o " / > < / a : K e y V a l u e O f D i a g r a m O b j e c t K e y a n y T y p e z b w N T n L X > < a : K e y V a l u e O f D i a g r a m O b j e c t K e y a n y T y p e z b w N T n L X > < a : K e y > < K e y > M e a s u r e s \ %   D e l i v e r e d   O r d e r s < / K e y > < / a : K e y > < a : V a l u e   i : t y p e = " M e a s u r e G r i d N o d e V i e w S t a t e " > < L a y e d O u t > t r u e < / L a y e d O u t > < R o w > 1 5 < / R o w > < / a : V a l u e > < / a : K e y V a l u e O f D i a g r a m O b j e c t K e y a n y T y p e z b w N T n L X > < a : K e y V a l u e O f D i a g r a m O b j e c t K e y a n y T y p e z b w N T n L X > < a : K e y > < K e y > M e a s u r e s \ %   D e l i v e r e d   O r d e r s \ T a g I n f o \ F o r m u l a < / K e y > < / a : K e y > < a : V a l u e   i : t y p e = " M e a s u r e G r i d V i e w S t a t e I D i a g r a m T a g A d d i t i o n a l I n f o " / > < / a : K e y V a l u e O f D i a g r a m O b j e c t K e y a n y T y p e z b w N T n L X > < a : K e y V a l u e O f D i a g r a m O b j e c t K e y a n y T y p e z b w N T n L X > < a : K e y > < K e y > M e a s u r e s \ A v e r a g e   O r d e r   V a l u e < / K e y > < / a : K e y > < a : V a l u e   i : t y p e = " M e a s u r e G r i d N o d e V i e w S t a t e " > < L a y e d O u t > t r u e < / L a y e d O u t > < R o w > 1 6 < / R o w > < / a : V a l u e > < / a : K e y V a l u e O f D i a g r a m O b j e c t K e y a n y T y p e z b w N T n L X > < a : K e y V a l u e O f D i a g r a m O b j e c t K e y a n y T y p e z b w N T n L X > < a : K e y > < K e y > M e a s u r e s \ A v e r a g e   O r d e r   V a l u e \ T a g I n f o \ F o r m u l a < / K e y > < / a : K e y > < a : V a l u e   i : t y p e = " M e a s u r e G r i d V i e w S t a t e I D i a g r a m T a g A d d i t i o n a l I n f o " / > < / a : K e y V a l u e O f D i a g r a m O b j e c t K e y a n y T y p e z b w N T n L X > < a : K e y V a l u e O f D i a g r a m O b j e c t K e y a n y T y p e z b w N T n L X > < a : K e y > < K e y > M e a s u r e s \ N e t   P r o f i t < / K e y > < / a : K e y > < a : V a l u e   i : t y p e = " M e a s u r e G r i d N o d e V i e w S t a t e " > < L a y e d O u t > t r u e < / L a y e d O u t > < R o w > 1 7 < / R o w > < / a : V a l u e > < / a : K e y V a l u e O f D i a g r a m O b j e c t K e y a n y T y p e z b w N T n L X > < a : K e y V a l u e O f D i a g r a m O b j e c t K e y a n y T y p e z b w N T n L X > < a : K e y > < K e y > M e a s u r e s \ N e t   P r o f i t \ T a g I n f o \ F o r m u l a < / K e y > < / a : K e y > < a : V a l u e   i : t y p e = " M e a s u r e G r i d V i e w S t a t e I D i a g r a m T a g A d d i t i o n a l I n f o " / > < / a : K e y V a l u e O f D i a g r a m O b j e c t K e y a n y T y p e z b w N T n L X > < a : K e y V a l u e O f D i a g r a m O b j e c t K e y a n y T y p e z b w N T n L X > < a : K e y > < K e y > M e a s u r e s \ G r o s s   M a r g i n   % < / K e y > < / a : K e y > < a : V a l u e   i : t y p e = " M e a s u r e G r i d N o d e V i e w S t a t e " > < L a y e d O u t > t r u e < / L a y e d O u t > < R o w > 1 8 < / R o w > < / a : V a l u e > < / a : K e y V a l u e O f D i a g r a m O b j e c t K e y a n y T y p e z b w N T n L X > < a : K e y V a l u e O f D i a g r a m O b j e c t K e y a n y T y p e z b w N T n L X > < a : K e y > < K e y > M e a s u r e s \ G r o s s   M a r g i n   % \ T a g I n f o \ F o r m u l a < / K e y > < / a : K e y > < a : V a l u e   i : t y p e = " M e a s u r e G r i d V i e w S t a t e I D i a g r a m T a g A d d i t i o n a l I n f o " / > < / a : K e y V a l u e O f D i a g r a m O b j e c t K e y a n y T y p e z b w N T n L X > < a : K e y V a l u e O f D i a g r a m O b j e c t K e y a n y T y p e z b w N T n L X > < a : K e y > < K e y > M e a s u r e s \ T o t a l   P a y m e n t s < / K e y > < / a : K e y > < a : V a l u e   i : t y p e = " M e a s u r e G r i d N o d e V i e w S t a t e " > < C o l u m n > 1 < / C o l u m n > < L a y e d O u t > t r u e < / L a y e d O u t > < R o w > 1 < / R o w > < / a : V a l u e > < / a : K e y V a l u e O f D i a g r a m O b j e c t K e y a n y T y p e z b w N T n L X > < a : K e y V a l u e O f D i a g r a m O b j e c t K e y a n y T y p e z b w N T n L X > < a : K e y > < K e y > M e a s u r e s \ T o t a l   P a y m e n t s \ T a g I n f o \ F o r m u l a < / K e y > < / a : K e y > < a : V a l u e   i : t y p e = " M e a s u r e G r i d V i e w S t a t e I D i a g r a m T a g A d d i t i o n a l I n f o " / > < / a : K e y V a l u e O f D i a g r a m O b j e c t K e y a n y T y p e z b w N T n L X > < a : K e y V a l u e O f D i a g r a m O b j e c t K e y a n y T y p e z b w N T n L X > < a : K e y > < K e y > M e a s u r e s \ %   R e v e n u e   R e c o n c i l i a t i o n < / K e y > < / a : K e y > < a : V a l u e   i : t y p e = " M e a s u r e G r i d N o d e V i e w S t a t e " > < C o l u m n > 1 < / C o l u m n > < L a y e d O u t > t r u e < / L a y e d O u t > < / a : V a l u e > < / a : K e y V a l u e O f D i a g r a m O b j e c t K e y a n y T y p e z b w N T n L X > < a : K e y V a l u e O f D i a g r a m O b j e c t K e y a n y T y p e z b w N T n L X > < a : K e y > < K e y > M e a s u r e s \ %   R e v e n u e   R e c o n c i l i a t i o n \ T a g I n f o \ F o r m u l a < / K e y > < / a : K e y > < a : V a l u e   i : t y p e = " M e a s u r e G r i d V i e w S t a t e I D i a g r a m T a g A d d i t i o n a l I n f o " / > < / a : K e y V a l u e O f D i a g r a m O b j e c t K e y a n y T y p e z b w N T n L X > < a : K e y V a l u e O f D i a g r a m O b j e c t K e y a n y T y p e z b w N T n L X > < a : K e y > < K e y > M e a s u r e s \ E x p e c t e d   R e v e n u e < / K e y > < / a : K e y > < a : V a l u e   i : t y p e = " M e a s u r e G r i d N o d e V i e w S t a t e " > < L a y e d O u t > t r u e < / L a y e d O u t > < R o w > 8 < / R o w > < / a : V a l u e > < / a : K e y V a l u e O f D i a g r a m O b j e c t K e y a n y T y p e z b w N T n L X > < a : K e y V a l u e O f D i a g r a m O b j e c t K e y a n y T y p e z b w N T n L X > < a : K e y > < K e y > M e a s u r e s \ E x p e c t e d   R e v e n u e \ T a g I n f o \ F o r m u l a < / K e y > < / a : K e y > < a : V a l u e   i : t y p e = " M e a s u r e G r i d V i e w S t a t e I D i a g r a m T a g A d d i t i o n a l I n f o " / > < / a : K e y V a l u e O f D i a g r a m O b j e c t K e y a n y T y p e z b w N T n L X > < a : K e y V a l u e O f D i a g r a m O b j e c t K e y a n y T y p e z b w N T n L X > < a : K e y > < K e y > M e a s u r e s \ C o u n t   o f   p a y m e n t _ t y p e s < / K e y > < / a : K e y > < a : V a l u e   i : t y p e = " M e a s u r e G r i d N o d e V i e w S t a t e " > < C o l u m n > 1 0 < / C o l u m n > < L a y e d O u t > t r u e < / L a y e d O u t > < W a s U I I n v i s i b l e > t r u e < / W a s U I I n v i s i b l e > < / a : V a l u e > < / a : K e y V a l u e O f D i a g r a m O b j e c t K e y a n y T y p e z b w N T n L X > < a : K e y V a l u e O f D i a g r a m O b j e c t K e y a n y T y p e z b w N T n L X > < a : K e y > < K e y > M e a s u r e s \ C o u n t   o f   p a y m e n t _ t y p e s \ T a g I n f o \ F o r m u l a < / K e y > < / a : K e y > < a : V a l u e   i : t y p e = " M e a s u r e G r i d V i e w S t a t e I D i a g r a m T a g A d d i t i o n a l I n f o " / > < / a : K e y V a l u e O f D i a g r a m O b j e c t K e y a n y T y p e z b w N T n L X > < a : K e y V a l u e O f D i a g r a m O b j e c t K e y a n y T y p e z b w N T n L X > < a : K e y > < K e y > M e a s u r e s \ C o u n t   o f   o r d e r _ i d < / K e y > < / a : K e y > < a : V a l u e   i : t y p e = " M e a s u r e G r i d N o d e V i e w S t a t e " > < L a y e d O u t > t r u e < / L a y e d O u t > < R o w > 8 < / R o w > < W a s U I I n v i s i b l e > t r u e < / W a s U I I n v i s i b l e > < / a : V a l u e > < / a : K e y V a l u e O f D i a g r a m O b j e c t K e y a n y T y p e z b w N T n L X > < a : K e y V a l u e O f D i a g r a m O b j e c t K e y a n y T y p e z b w N T n L X > < a : K e y > < K e y > M e a s u r e s \ C o u n t   o f   o r d e r _ i d \ T a g I n f o \ F o r m u l a < / K e y > < / a : K e y > < a : V a l u e   i : t y p e = " M e a s u r e G r i d V i e w S t a t e I D i a g r a m T a g A d d i t i o n a l I n f o " / > < / a : K e y V a l u e O f D i a g r a m O b j e c t K e y a n y T y p e z b w N T n L X > < a : K e y V a l u e O f D i a g r a m O b j e c t K e y a n y T y p e z b w N T n L X > < a : K e y > < K e y > M e a s u r e s \ S u m   o f   t o t a l _ p a y m e n t < / K e y > < / a : K e y > < a : V a l u e   i : t y p e = " M e a s u r e G r i d N o d e V i e w S t a t e " > < C o l u m n > 8 < / C o l u m n > < L a y e d O u t > t r u e < / L a y e d O u t > < W a s U I I n v i s i b l e > t r u e < / W a s U I I n v i s i b l e > < / a : V a l u e > < / a : K e y V a l u e O f D i a g r a m O b j e c t K e y a n y T y p e z b w N T n L X > < a : K e y V a l u e O f D i a g r a m O b j e c t K e y a n y T y p e z b w N T n L X > < a : K e y > < K e y > M e a s u r e s \ S u m   o f   t o t a l _ p a y m e n t \ T a g I n f o \ F o r m u l a < / K e y > < / a : K e y > < a : V a l u e   i : t y p e = " M e a s u r e G r i d V i e w S t a t e I D i a g r a m T a g A d d i t i o n a l I n f o " / > < / a : K e y V a l u e O f D i a g r a m O b j e c t K e y a n y T y p e z b w N T n L X > < a : K e y V a l u e O f D i a g r a m O b j e c t K e y a n y T y p e z b w N T n L X > < a : K e y > < K e y > M e a s u r e s \ S u m   o f   t o t a l _ f r e i g h t < / K e y > < / a : K e y > < a : V a l u e   i : t y p e = " M e a s u r e G r i d N o d e V i e w S t a t e " > < C o l u m n > 6 < / C o l u m n > < L a y e d O u t > t r u e < / L a y e d O u t > < W a s U I I n v i s i b l e > t r u e < / W a s U I I n v i s i b l e > < / a : V a l u e > < / a : K e y V a l u e O f D i a g r a m O b j e c t K e y a n y T y p e z b w N T n L X > < a : K e y V a l u e O f D i a g r a m O b j e c t K e y a n y T y p e z b w N T n L X > < a : K e y > < K e y > M e a s u r e s \ S u m   o f   t o t a l _ f r e i g h t \ T a g I n f o \ F o r m u l a < / 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 C o l u m n s \ o r d e r _ s t a t u s < / K e y > < / a : K e y > < a : V a l u e   i : t y p e = " M e a s u r e G r i d N o d e V i e w S t a t e " > < C o l u m n > 1 < / C o l u m n > < L a y e d O u t > t r u e < / L a y e d O u t > < / a : V a l u e > < / a : K e y V a l u e O f D i a g r a m O b j e c t K e y a n y T y p e z b w N T n L X > < a : K e y V a l u e O f D i a g r a m O b j e c t K e y a n y T y p e z b w N T n L X > < a : K e y > < K e y > C o l u m n s \ o r d e r _ p u r c h a s e _ t i m e s t a m p < / K e y > < / a : K e y > < a : V a l u e   i : t y p e = " M e a s u r e G r i d N o d e V i e w S t a t e " > < C o l u m n > 2 < / C o l u m n > < L a y e d O u t > t r u e < / L a y e d O u t > < / a : V a l u e > < / a : K e y V a l u e O f D i a g r a m O b j e c t K e y a n y T y p e z b w N T n L X > < a : K e y V a l u e O f D i a g r a m O b j e c t K e y a n y T y p e z b w N T n L X > < a : K e y > < K e y > C o l u m n s \ o r d e r _ d e l i v e r e d _ c u s t o m e r _ d a t e < / K e y > < / a : K e y > < a : V a l u e   i : t y p e = " M e a s u r e G r i d N o d e V i e w S t a t e " > < C o l u m n > 3 < / C o l u m n > < L a y e d O u t > t r u e < / L a y e d O u t > < / a : V a l u e > < / a : K e y V a l u e O f D i a g r a m O b j e c t K e y a n y T y p e z b w N T n L X > < a : K e y V a l u e O f D i a g r a m O b j e c t K e y a n y T y p e z b w N T n L X > < a : K e y > < K e y > C o l u m n s \ o r d e r _ e s t i m a t e d _ d e l i v e r y _ d a t e < / K e y > < / a : K e y > < a : V a l u e   i : t y p e = " M e a s u r e G r i d N o d e V i e w S t a t e " > < C o l u m n > 4 < / C o l u m n > < L a y e d O u t > t r u e < / L a y e d O u t > < / a : V a l u e > < / a : K e y V a l u e O f D i a g r a m O b j e c t K e y a n y T y p e z b w N T n L X > < a : K e y V a l u e O f D i a g r a m O b j e c t K e y a n y T y p e z b w N T n L X > < a : K e y > < K e y > C o l u m n s \ t o t a l _ p r i c e < / K e y > < / a : K e y > < a : V a l u e   i : t y p e = " M e a s u r e G r i d N o d e V i e w S t a t e " > < C o l u m n > 5 < / C o l u m n > < L a y e d O u t > t r u e < / L a y e d O u t > < / a : V a l u e > < / a : K e y V a l u e O f D i a g r a m O b j e c t K e y a n y T y p e z b w N T n L X > < a : K e y V a l u e O f D i a g r a m O b j e c t K e y a n y T y p e z b w N T n L X > < a : K e y > < K e y > C o l u m n s \ t o t a l _ f r e i g h t < / K e y > < / a : K e y > < a : V a l u e   i : t y p e = " M e a s u r e G r i d N o d e V i e w S t a t e " > < C o l u m n > 6 < / C o l u m n > < L a y e d O u t > t r u e < / L a y e d O u t > < / a : V a l u e > < / a : K e y V a l u e O f D i a g r a m O b j e c t K e y a n y T y p e z b w N T n L X > < a : K e y V a l u e O f D i a g r a m O b j e c t K e y a n y T y p e z b w N T n L X > < a : K e y > < K e y > C o l u m n s \ i t e m s _ c o u n t < / K e y > < / a : K e y > < a : V a l u e   i : t y p e = " M e a s u r e G r i d N o d e V i e w S t a t e " > < C o l u m n > 7 < / C o l u m n > < L a y e d O u t > t r u e < / L a y e d O u t > < / a : V a l u e > < / a : K e y V a l u e O f D i a g r a m O b j e c t K e y a n y T y p e z b w N T n L X > < a : K e y V a l u e O f D i a g r a m O b j e c t K e y a n y T y p e z b w N T n L X > < a : K e y > < K e y > C o l u m n s \ t o t a l _ p a y m e n t < / K e y > < / a : K e y > < a : V a l u e   i : t y p e = " M e a s u r e G r i d N o d e V i e w S t a t e " > < C o l u m n > 8 < / C o l u m n > < L a y e d O u t > t r u e < / L a y e d O u t > < / a : V a l u e > < / a : K e y V a l u e O f D i a g r a m O b j e c t K e y a n y T y p e z b w N T n L X > < a : K e y V a l u e O f D i a g r a m O b j e c t K e y a n y T y p e z b w N T n L X > < a : K e y > < K e y > C o l u m n s \ p a y m e n t s _ c o u n t < / K e y > < / a : K e y > < a : V a l u e   i : t y p e = " M e a s u r e G r i d N o d e V i e w S t a t e " > < C o l u m n > 9 < / C o l u m n > < L a y e d O u t > t r u e < / L a y e d O u t > < / a : V a l u e > < / a : K e y V a l u e O f D i a g r a m O b j e c t K e y a n y T y p e z b w N T n L X > < a : K e y V a l u e O f D i a g r a m O b j e c t K e y a n y T y p e z b w N T n L X > < a : K e y > < K e y > C o l u m n s \ p a y m e n t _ t y p e s < / K e y > < / a : K e y > < a : V a l u e   i : t y p e = " M e a s u r e G r i d N o d e V i e w S t a t e " > < C o l u m n > 1 0 < / C o l u m n > < L a y e d O u t > t r u e < / L a y e d O u t > < / a : V a l u e > < / a : K e y V a l u e O f D i a g r a m O b j e c t K e y a n y T y p e z b w N T n L X > < a : K e y V a l u e O f D i a g r a m O b j e c t K e y a n y T y p e z b w N T n L X > < a : K e y > < K e y > C o l u m n s \ o r d e r _ d a t e < / K e y > < / a : K e y > < a : V a l u e   i : t y p e = " M e a s u r e G r i d N o d e V i e w S t a t e " > < C o l u m n > 1 1 < / C o l u m n > < L a y e d O u t > t r u e < / L a y e d O u t > < / a : V a l u e > < / a : K e y V a l u e O f D i a g r a m O b j e c t K e y a n y T y p e z b w N T n L X > < a : K e y V a l u e O f D i a g r a m O b j e c t K e y a n y T y p e z b w N T n L X > < a : K e y > < K e y > C o l u m n s \ o r d e r _ m o n t h < / K e y > < / a : K e y > < a : V a l u e   i : t y p e = " M e a s u r e G r i d N o d e V i e w S t a t e " > < C o l u m n > 1 2 < / C o l u m n > < L a y e d O u t > t r u e < / L a y e d O u t > < / a : V a l u e > < / a : K e y V a l u e O f D i a g r a m O b j e c t K e y a n y T y p e z b w N T n L X > < a : K e y V a l u e O f D i a g r a m O b j e c t K e y a n y T y p e z b w N T n L X > < a : K e y > < K e y > L i n k s \ & l t ; C o l u m n s \ C o u n t   o f   p a y m e n t _ t y p e s & g t ; - & l t ; M e a s u r e s \ p a y m e n t _ t y p e s & g t ; < / K e y > < / a : K e y > < a : V a l u e   i : t y p e = " M e a s u r e G r i d V i e w S t a t e I D i a g r a m L i n k " / > < / a : K e y V a l u e O f D i a g r a m O b j e c t K e y a n y T y p e z b w N T n L X > < a : K e y V a l u e O f D i a g r a m O b j e c t K e y a n y T y p e z b w N T n L X > < a : K e y > < K e y > L i n k s \ & l t ; C o l u m n s \ C o u n t   o f   p a y m e n t _ t y p e s & g t ; - & l t ; M e a s u r e s \ p a y m e n t _ t y p e s & g t ; \ C O L U M N < / K e y > < / a : K e y > < a : V a l u e   i : t y p e = " M e a s u r e G r i d V i e w S t a t e I D i a g r a m L i n k E n d p o i n t " / > < / a : K e y V a l u e O f D i a g r a m O b j e c t K e y a n y T y p e z b w N T n L X > < a : K e y V a l u e O f D i a g r a m O b j e c t K e y a n y T y p e z b w N T n L X > < a : K e y > < K e y > L i n k s \ & l t ; C o l u m n s \ C o u n t   o f   p a y m e n t _ t y p e s & g t ; - & l t ; M e a s u r e s \ p a y m e n t _ t y p e s & g t ; \ M E A S U R E < / K e y > < / a : K e y > < a : V a l u e   i : t y p e = " M e a s u r e G r i d V i e w S t a t e I D i a g r a m L i n k E n d p o i n t " / > < / a : K e y V a l u e O f D i a g r a m O b j e c t K e y a n y T y p e z b w N T n L X > < a : K e y V a l u e O f D i a g r a m O b j e c t K e y a n y T y p e z b w N T n L X > < a : K e y > < K e y > L i n k s \ & l t ; C o l u m n s \ C o u n t   o f   o r d e r _ i d & g t ; - & l t ; M e a s u r e s \ o r d e r _ i d & g t ; < / K e y > < / a : K e y > < a : V a l u e   i : t y p e = " M e a s u r e G r i d V i e w S t a t e I D i a g r a m L i n k " / > < / a : K e y V a l u e O f D i a g r a m O b j e c t K e y a n y T y p e z b w N T n L X > < a : K e y V a l u e O f D i a g r a m O b j e c t K e y a n y T y p e z b w N T n L X > < a : K e y > < K e y > L i n k s \ & l t ; C o l u m n s \ C o u n t   o f   o r d e r _ i d & g t ; - & l t ; M e a s u r e s \ o r d e r _ i d & g t ; \ C O L U M N < / K e y > < / a : K e y > < a : V a l u e   i : t y p e = " M e a s u r e G r i d V i e w S t a t e I D i a g r a m L i n k E n d p o i n t " / > < / a : K e y V a l u e O f D i a g r a m O b j e c t K e y a n y T y p e z b w N T n L X > < a : K e y V a l u e O f D i a g r a m O b j e c t K e y a n y T y p e z b w N T n L X > < a : K e y > < K e y > L i n k s \ & l t ; C o l u m n s \ C o u n t   o f   o r d e r _ i d & g t ; - & l t ; M e a s u r e s \ o r d e r _ i d & g t ; \ M E A S U R E < / K e y > < / a : K e y > < a : V a l u e   i : t y p e = " M e a s u r e G r i d V i e w S t a t e I D i a g r a m L i n k E n d p o i n t " / > < / a : K e y V a l u e O f D i a g r a m O b j e c t K e y a n y T y p e z b w N T n L X > < a : K e y V a l u e O f D i a g r a m O b j e c t K e y a n y T y p e z b w N T n L X > < a : K e y > < K e y > L i n k s \ & l t ; C o l u m n s \ S u m   o f   t o t a l _ p a y m e n t & g t ; - & l t ; M e a s u r e s \ t o t a l _ p a y m e n t & g t ; < / K e y > < / a : K e y > < a : V a l u e   i : t y p e = " M e a s u r e G r i d V i e w S t a t e I D i a g r a m L i n k " / > < / a : K e y V a l u e O f D i a g r a m O b j e c t K e y a n y T y p e z b w N T n L X > < a : K e y V a l u e O f D i a g r a m O b j e c t K e y a n y T y p e z b w N T n L X > < a : K e y > < K e y > L i n k s \ & l t ; C o l u m n s \ S u m   o f   t o t a l _ p a y m e n t & g t ; - & l t ; M e a s u r e s \ t o t a l _ p a y m e n t & g t ; \ C O L U M N < / K e y > < / a : K e y > < a : V a l u e   i : t y p e = " M e a s u r e G r i d V i e w S t a t e I D i a g r a m L i n k E n d p o i n t " / > < / a : K e y V a l u e O f D i a g r a m O b j e c t K e y a n y T y p e z b w N T n L X > < a : K e y V a l u e O f D i a g r a m O b j e c t K e y a n y T y p e z b w N T n L X > < a : K e y > < K e y > L i n k s \ & l t ; C o l u m n s \ S u m   o f   t o t a l _ p a y m e n t & g t ; - & l t ; M e a s u r e s \ t o t a l _ p a y m e n t & g t ; \ M E A S U R E < / K e y > < / a : K e y > < a : V a l u e   i : t y p e = " M e a s u r e G r i d V i e w S t a t e I D i a g r a m L i n k E n d p o i n t " / > < / a : K e y V a l u e O f D i a g r a m O b j e c t K e y a n y T y p e z b w N T n L X > < a : K e y V a l u e O f D i a g r a m O b j e c t K e y a n y T y p e z b w N T n L X > < a : K e y > < K e y > L i n k s \ & l t ; C o l u m n s \ S u m   o f   t o t a l _ f r e i g h t & g t ; - & l t ; M e a s u r e s \ t o t a l _ f r e i g h t & g t ; < / K e y > < / a : K e y > < a : V a l u e   i : t y p e = " M e a s u r e G r i d V i e w S t a t e I D i a g r a m L i n k " / > < / a : K e y V a l u e O f D i a g r a m O b j e c t K e y a n y T y p e z b w N T n L X > < a : K e y V a l u e O f D i a g r a m O b j e c t K e y a n y T y p e z b w N T n L X > < a : K e y > < K e y > L i n k s \ & l t ; C o l u m n s \ S u m   o f   t o t a l _ f r e i g h t & g t ; - & l t ; M e a s u r e s \ t o t a l _ f r e i g h t & g t ; \ C O L U M N < / K e y > < / a : K e y > < a : V a l u e   i : t y p e = " M e a s u r e G r i d V i e w S t a t e I D i a g r a m L i n k E n d p o i n t " / > < / a : K e y V a l u e O f D i a g r a m O b j e c t K e y a n y T y p e z b w N T n L X > < a : K e y V a l u e O f D i a g r a m O b j e c t K e y a n y T y p e z b w N T n L X > < a : K e y > < K e y > L i n k s \ & l t ; C o l u m n s \ S u m   o f   t o t a l _ f r e i g h t & g t ; - & l t ; M e a s u r e s \ t o t a l _ f r e i g h t & g t ; \ M E A S U R E < / K e y > < / a : K e y > < a : V a l u e   i : t y p e = " M e a s u r e G r i d V i e w S t a t e I D i a g r a m L i n k E n d p o i n t " / > < / a : K e y V a l u e O f D i a g r a m O b j e c t K e y a n y T y p e z b w N T n L X > < / V i e w S t a t e s > < / D i a g r a m M a n a g e r . S e r i a l i z a b l e D i a g r a m > < D i a g r a m M a n a g e r . S e r i a l i z a b l e D i a g r a m > < A d a p t e r   i : t y p e = " M e a s u r e D i a g r a m S a n d b o x A d a p t e r " > < T a b l e N a m e > o l i s t _ o r d e r s _ d a t a s e t 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 o l i s t _ o r d e r s _ d a t a s e t 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 C o l u m n s \ o r d e r _ i d < / K e y > < / D i a g r a m O b j e c t K e y > < D i a g r a m O b j e c t K e y > < K e y > C o l u m n s \ o r d e r _ s t a t u s < / K e y > < / D i a g r a m O b j e c t K e y > < D i a g r a m O b j e c t K e y > < K e y > C o l u m n s \ o r d e r _ p u r c h a s e _ t i m e s t a m p < / K e y > < / D i a g r a m O b j e c t K e y > < D i a g r a m O b j e c t K e y > < K e y > C o l u m n s \ o r d e r _ d e l i v e r e d _ c u s t o m e r _ d a t e < / K e y > < / D i a g r a m O b j e c t K e y > < D i a g r a m O b j e c t K e y > < K e y > C o l u m n s \ o r d e r _ e s t i m a t e d _ d e l i v e r y _ d a t e 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 C o l u m n s \ o r d e r _ i d < / K e y > < / a : K e y > < a : V a l u e   i : t y p e = " M e a s u r e G r i d N o d e V i e w S t a t e " > < L a y e d O u t > t r u e < / L a y e d O u t > < / a : V a l u e > < / a : K e y V a l u e O f D i a g r a m O b j e c t K e y a n y T y p e z b w N T n L X > < a : K e y V a l u e O f D i a g r a m O b j e c t K e y a n y T y p e z b w N T n L X > < a : K e y > < K e y > C o l u m n s \ o r d e r _ s t a t u s < / K e y > < / a : K e y > < a : V a l u e   i : t y p e = " M e a s u r e G r i d N o d e V i e w S t a t e " > < C o l u m n > 1 < / C o l u m n > < L a y e d O u t > t r u e < / L a y e d O u t > < / a : V a l u e > < / a : K e y V a l u e O f D i a g r a m O b j e c t K e y a n y T y p e z b w N T n L X > < a : K e y V a l u e O f D i a g r a m O b j e c t K e y a n y T y p e z b w N T n L X > < a : K e y > < K e y > C o l u m n s \ o r d e r _ p u r c h a s e _ t i m e s t a m p < / K e y > < / a : K e y > < a : V a l u e   i : t y p e = " M e a s u r e G r i d N o d e V i e w S t a t e " > < C o l u m n > 2 < / C o l u m n > < L a y e d O u t > t r u e < / L a y e d O u t > < / a : V a l u e > < / a : K e y V a l u e O f D i a g r a m O b j e c t K e y a n y T y p e z b w N T n L X > < a : K e y V a l u e O f D i a g r a m O b j e c t K e y a n y T y p e z b w N T n L X > < a : K e y > < K e y > C o l u m n s \ o r d e r _ d e l i v e r e d _ c u s t o m e r _ d a t e < / K e y > < / a : K e y > < a : V a l u e   i : t y p e = " M e a s u r e G r i d N o d e V i e w S t a t e " > < C o l u m n > 3 < / C o l u m n > < L a y e d O u t > t r u e < / L a y e d O u t > < / a : V a l u e > < / a : K e y V a l u e O f D i a g r a m O b j e c t K e y a n y T y p e z b w N T n L X > < a : K e y V a l u e O f D i a g r a m O b j e c t K e y a n y T y p e z b w N T n L X > < a : K e y > < K e y > C o l u m n s \ o r d e r _ e s t i m a t e d _ d e l i v e r y _ d a t e < / K e y > < / a : K e y > < a : V a l u e   i : t y p e = " M e a s u r e G r i d N o d e V i e w S t a t e " > < C o l u m n > 4 < / C o l u m n > < L a y e d O u t > t r u e < / L a y e d O u t > < / a : V a l u e > < / a : K e y V a l u e O f D i a g r a m O b j e c t K e y a n y T y p e z b w N T n L X > < / V i e w S t a t e s > < / D i a g r a m M a n a g e r . S e r i a l i z a b l e D i a g r a m > < D i a g r a m M a n a g e r . S e r i a l i z a b l e D i a g r a m > < A d a p t e r   i : t y p e = " M e a s u r e D i a g r a m S a n d b o x A d a p t e r " > < T a b l e N a m e > F o r e c a s t 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 F o r e c a s t 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 R e v e n u e _ A c t u a l < / K e y > < / D i a g r a m O b j e c t K e y > < D i a g r a m O b j e c t K e y > < K e y > M e a s u r e s \ S u m   o f   R e v e n u e _ A c t u a l \ T a g I n f o \ F o r m u l a < / K e y > < / D i a g r a m O b j e c t K e y > < D i a g r a m O b j e c t K e y > < K e y > M e a s u r e s \ S u m   o f   R e v e n u e _ A c t u a l \ T a g I n f o \ V a l u e < / K e y > < / D i a g r a m O b j e c t K e y > < D i a g r a m O b j e c t K e y > < K e y > M e a s u r e s \ S u m   o f   F o r e c a s t < / K e y > < / D i a g r a m O b j e c t K e y > < D i a g r a m O b j e c t K e y > < K e y > M e a s u r e s \ S u m   o f   F o r e c a s t \ T a g I n f o \ F o r m u l a < / K e y > < / D i a g r a m O b j e c t K e y > < D i a g r a m O b j e c t K e y > < K e y > M e a s u r e s \ S u m   o f   F o r e c a s t \ T a g I n f o \ V a l u e < / K e y > < / D i a g r a m O b j e c t K e y > < D i a g r a m O b j e c t K e y > < K e y > C o l u m n s \ M o n t h l y S t a r t < / K e y > < / D i a g r a m O b j e c t K e y > < D i a g r a m O b j e c t K e y > < K e y > C o l u m n s \ R e v e n u e _ A c t u a l < / K e y > < / D i a g r a m O b j e c t K e y > < D i a g r a m O b j e c t K e y > < K e y > C o l u m n s \ F o r e c a s t < / K e y > < / D i a g r a m O b j e c t K e y > < D i a g r a m O b j e c t K e y > < K e y > C o l u m n s \ M o n t h l y S t a r t   ( Y e a r ) < / K e y > < / D i a g r a m O b j e c t K e y > < D i a g r a m O b j e c t K e y > < K e y > C o l u m n s \ M o n t h l y S t a r t   ( Q u a r t e r ) < / K e y > < / D i a g r a m O b j e c t K e y > < D i a g r a m O b j e c t K e y > < K e y > C o l u m n s \ M o n t h l y S t a r t   ( M o n t h   I n d e x ) < / K e y > < / D i a g r a m O b j e c t K e y > < D i a g r a m O b j e c t K e y > < K e y > C o l u m n s \ M o n t h l y S t a r t   ( M o n t h ) < / K e y > < / D i a g r a m O b j e c t K e y > < D i a g r a m O b j e c t K e y > < K e y > L i n k s \ & l t ; C o l u m n s \ S u m   o f   R e v e n u e _ A c t u a l & g t ; - & l t ; M e a s u r e s \ R e v e n u e _ A c t u a l & g t ; < / K e y > < / D i a g r a m O b j e c t K e y > < D i a g r a m O b j e c t K e y > < K e y > L i n k s \ & l t ; C o l u m n s \ S u m   o f   R e v e n u e _ A c t u a l & g t ; - & l t ; M e a s u r e s \ R e v e n u e _ A c t u a l & g t ; \ C O L U M N < / K e y > < / D i a g r a m O b j e c t K e y > < D i a g r a m O b j e c t K e y > < K e y > L i n k s \ & l t ; C o l u m n s \ S u m   o f   R e v e n u e _ A c t u a l & g t ; - & l t ; M e a s u r e s \ R e v e n u e _ A c t u a l & g t ; \ M E A S U R E < / K e y > < / D i a g r a m O b j e c t K e y > < D i a g r a m O b j e c t K e y > < K e y > L i n k s \ & l t ; C o l u m n s \ S u m   o f   F o r e c a s t & g t ; - & l t ; M e a s u r e s \ F o r e c a s t & g t ; < / K e y > < / D i a g r a m O b j e c t K e y > < D i a g r a m O b j e c t K e y > < K e y > L i n k s \ & l t ; C o l u m n s \ S u m   o f   F o r e c a s t & g t ; - & l t ; M e a s u r e s \ F o r e c a s t & g t ; \ C O L U M N < / K e y > < / D i a g r a m O b j e c t K e y > < D i a g r a m O b j e c t K e y > < K e y > L i n k s \ & l t ; C o l u m n s \ S u m   o f   F o r e c a s t & g t ; - & l t ; M e a s u r e s \ F o r e c a s t & g t ; \ M E A S U R E 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 R e v e n u e _ A c t u a l < / K e y > < / a : K e y > < a : V a l u e   i : t y p e = " M e a s u r e G r i d N o d e V i e w S t a t e " > < C o l u m n > 1 < / C o l u m n > < L a y e d O u t > t r u e < / L a y e d O u t > < W a s U I I n v i s i b l e > t r u e < / W a s U I I n v i s i b l e > < / a : V a l u e > < / a : K e y V a l u e O f D i a g r a m O b j e c t K e y a n y T y p e z b w N T n L X > < a : K e y V a l u e O f D i a g r a m O b j e c t K e y a n y T y p e z b w N T n L X > < a : K e y > < K e y > M e a s u r e s \ S u m   o f   R e v e n u e _ A c t u a l \ T a g I n f o \ F o r m u l a < / K e y > < / a : K e y > < a : V a l u e   i : t y p e = " M e a s u r e G r i d V i e w S t a t e I D i a g r a m T a g A d d i t i o n a l I n f o " / > < / a : K e y V a l u e O f D i a g r a m O b j e c t K e y a n y T y p e z b w N T n L X > < a : K e y V a l u e O f D i a g r a m O b j e c t K e y a n y T y p e z b w N T n L X > < a : K e y > < K e y > M e a s u r e s \ S u m   o f   R e v e n u e _ A c t u a l \ T a g I n f o \ V a l u e < / K e y > < / a : K e y > < a : V a l u e   i : t y p e = " M e a s u r e G r i d V i e w S t a t e I D i a g r a m T a g A d d i t i o n a l I n f o " / > < / a : K e y V a l u e O f D i a g r a m O b j e c t K e y a n y T y p e z b w N T n L X > < a : K e y V a l u e O f D i a g r a m O b j e c t K e y a n y T y p e z b w N T n L X > < a : K e y > < K e y > M e a s u r e s \ S u m   o f   F o r e c a s t < / K e y > < / a : K e y > < a : V a l u e   i : t y p e = " M e a s u r e G r i d N o d e V i e w S t a t e " > < C o l u m n > 2 < / C o l u m n > < L a y e d O u t > t r u e < / L a y e d O u t > < W a s U I I n v i s i b l e > t r u e < / W a s U I I n v i s i b l e > < / a : V a l u e > < / a : K e y V a l u e O f D i a g r a m O b j e c t K e y a n y T y p e z b w N T n L X > < a : K e y V a l u e O f D i a g r a m O b j e c t K e y a n y T y p e z b w N T n L X > < a : K e y > < K e y > M e a s u r e s \ S u m   o f   F o r e c a s t \ T a g I n f o \ F o r m u l a < / K e y > < / a : K e y > < a : V a l u e   i : t y p e = " M e a s u r e G r i d V i e w S t a t e I D i a g r a m T a g A d d i t i o n a l I n f o " / > < / a : K e y V a l u e O f D i a g r a m O b j e c t K e y a n y T y p e z b w N T n L X > < a : K e y V a l u e O f D i a g r a m O b j e c t K e y a n y T y p e z b w N T n L X > < a : K e y > < K e y > M e a s u r e s \ S u m   o f   F o r e c a s t \ T a g I n f o \ V a l u e < / K e y > < / a : K e y > < a : V a l u e   i : t y p e = " M e a s u r e G r i d V i e w S t a t e I D i a g r a m T a g A d d i t i o n a l I n f o " / > < / a : K e y V a l u e O f D i a g r a m O b j e c t K e y a n y T y p e z b w N T n L X > < a : K e y V a l u e O f D i a g r a m O b j e c t K e y a n y T y p e z b w N T n L X > < a : K e y > < K e y > C o l u m n s \ M o n t h l y S t a r t < / K e y > < / a : K e y > < a : V a l u e   i : t y p e = " M e a s u r e G r i d N o d e V i e w S t a t e " > < L a y e d O u t > t r u e < / L a y e d O u t > < / a : V a l u e > < / a : K e y V a l u e O f D i a g r a m O b j e c t K e y a n y T y p e z b w N T n L X > < a : K e y V a l u e O f D i a g r a m O b j e c t K e y a n y T y p e z b w N T n L X > < a : K e y > < K e y > C o l u m n s \ R e v e n u e _ A c t u a l < / K e y > < / a : K e y > < a : V a l u e   i : t y p e = " M e a s u r e G r i d N o d e V i e w S t a t e " > < C o l u m n > 1 < / C o l u m n > < L a y e d O u t > t r u e < / L a y e d O u t > < / a : V a l u e > < / a : K e y V a l u e O f D i a g r a m O b j e c t K e y a n y T y p e z b w N T n L X > < a : K e y V a l u e O f D i a g r a m O b j e c t K e y a n y T y p e z b w N T n L X > < a : K e y > < K e y > C o l u m n s \ F o r e c a s t < / K e y > < / a : K e y > < a : V a l u e   i : t y p e = " M e a s u r e G r i d N o d e V i e w S t a t e " > < C o l u m n > 2 < / C o l u m n > < L a y e d O u t > t r u e < / L a y e d O u t > < / a : V a l u e > < / a : K e y V a l u e O f D i a g r a m O b j e c t K e y a n y T y p e z b w N T n L X > < a : K e y V a l u e O f D i a g r a m O b j e c t K e y a n y T y p e z b w N T n L X > < a : K e y > < K e y > C o l u m n s \ M o n t h l y S t a r t   ( Y e a r ) < / K e y > < / a : K e y > < a : V a l u e   i : t y p e = " M e a s u r e G r i d N o d e V i e w S t a t e " > < C o l u m n > 3 < / C o l u m n > < L a y e d O u t > t r u e < / L a y e d O u t > < / a : V a l u e > < / a : K e y V a l u e O f D i a g r a m O b j e c t K e y a n y T y p e z b w N T n L X > < a : K e y V a l u e O f D i a g r a m O b j e c t K e y a n y T y p e z b w N T n L X > < a : K e y > < K e y > C o l u m n s \ M o n t h l y S t a r t   ( Q u a r t e r ) < / K e y > < / a : K e y > < a : V a l u e   i : t y p e = " M e a s u r e G r i d N o d e V i e w S t a t e " > < C o l u m n > 4 < / C o l u m n > < L a y e d O u t > t r u e < / L a y e d O u t > < / a : V a l u e > < / a : K e y V a l u e O f D i a g r a m O b j e c t K e y a n y T y p e z b w N T n L X > < a : K e y V a l u e O f D i a g r a m O b j e c t K e y a n y T y p e z b w N T n L X > < a : K e y > < K e y > C o l u m n s \ M o n t h l y S t a r t   ( M o n t h   I n d e x ) < / K e y > < / a : K e y > < a : V a l u e   i : t y p e = " M e a s u r e G r i d N o d e V i e w S t a t e " > < C o l u m n > 5 < / C o l u m n > < L a y e d O u t > t r u e < / L a y e d O u t > < / a : V a l u e > < / a : K e y V a l u e O f D i a g r a m O b j e c t K e y a n y T y p e z b w N T n L X > < a : K e y V a l u e O f D i a g r a m O b j e c t K e y a n y T y p e z b w N T n L X > < a : K e y > < K e y > C o l u m n s \ M o n t h l y S t a r t   ( M o n t h ) < / K e y > < / a : K e y > < a : V a l u e   i : t y p e = " M e a s u r e G r i d N o d e V i e w S t a t e " > < C o l u m n > 6 < / C o l u m n > < L a y e d O u t > t r u e < / L a y e d O u t > < / a : V a l u e > < / a : K e y V a l u e O f D i a g r a m O b j e c t K e y a n y T y p e z b w N T n L X > < a : K e y V a l u e O f D i a g r a m O b j e c t K e y a n y T y p e z b w N T n L X > < a : K e y > < K e y > L i n k s \ & l t ; C o l u m n s \ S u m   o f   R e v e n u e _ A c t u a l & g t ; - & l t ; M e a s u r e s \ R e v e n u e _ A c t u a l & g t ; < / K e y > < / a : K e y > < a : V a l u e   i : t y p e = " M e a s u r e G r i d V i e w S t a t e I D i a g r a m L i n k " / > < / a : K e y V a l u e O f D i a g r a m O b j e c t K e y a n y T y p e z b w N T n L X > < a : K e y V a l u e O f D i a g r a m O b j e c t K e y a n y T y p e z b w N T n L X > < a : K e y > < K e y > L i n k s \ & l t ; C o l u m n s \ S u m   o f   R e v e n u e _ A c t u a l & g t ; - & l t ; M e a s u r e s \ R e v e n u e _ A c t u a l & g t ; \ C O L U M N < / K e y > < / a : K e y > < a : V a l u e   i : t y p e = " M e a s u r e G r i d V i e w S t a t e I D i a g r a m L i n k E n d p o i n t " / > < / a : K e y V a l u e O f D i a g r a m O b j e c t K e y a n y T y p e z b w N T n L X > < a : K e y V a l u e O f D i a g r a m O b j e c t K e y a n y T y p e z b w N T n L X > < a : K e y > < K e y > L i n k s \ & l t ; C o l u m n s \ S u m   o f   R e v e n u e _ A c t u a l & g t ; - & l t ; M e a s u r e s \ R e v e n u e _ A c t u a l & g t ; \ M E A S U R E < / K e y > < / a : K e y > < a : V a l u e   i : t y p e = " M e a s u r e G r i d V i e w S t a t e I D i a g r a m L i n k E n d p o i n t " / > < / a : K e y V a l u e O f D i a g r a m O b j e c t K e y a n y T y p e z b w N T n L X > < a : K e y V a l u e O f D i a g r a m O b j e c t K e y a n y T y p e z b w N T n L X > < a : K e y > < K e y > L i n k s \ & l t ; C o l u m n s \ S u m   o f   F o r e c a s t & g t ; - & l t ; M e a s u r e s \ F o r e c a s t & g t ; < / K e y > < / a : K e y > < a : V a l u e   i : t y p e = " M e a s u r e G r i d V i e w S t a t e I D i a g r a m L i n k " / > < / a : K e y V a l u e O f D i a g r a m O b j e c t K e y a n y T y p e z b w N T n L X > < a : K e y V a l u e O f D i a g r a m O b j e c t K e y a n y T y p e z b w N T n L X > < a : K e y > < K e y > L i n k s \ & l t ; C o l u m n s \ S u m   o f   F o r e c a s t & g t ; - & l t ; M e a s u r e s \ F o r e c a s t & g t ; \ C O L U M N < / K e y > < / a : K e y > < a : V a l u e   i : t y p e = " M e a s u r e G r i d V i e w S t a t e I D i a g r a m L i n k E n d p o i n t " / > < / a : K e y V a l u e O f D i a g r a m O b j e c t K e y a n y T y p e z b w N T n L X > < a : K e y V a l u e O f D i a g r a m O b j e c t K e y a n y T y p e z b w N T n L X > < a : K e y > < K e y > L i n k s \ & l t ; C o l u m n s \ S u m   o f   F o r e c a s t & g t ; - & l t ; M e a s u r e s \ F o r e c a s t & g t ; \ M E A S U R E < / K e y > < / a : K e y > < a : V a l u e   i : t y p e = " M e a s u r e G r i d V i e w S t a t e I D i a g r a m L i n k E n d p o i n t " / > < / a : K e y V a l u e O f D i a g r a m O b j e c t K e y a n y T y p e z b w N T n L X > < / V i e w S t a t e s > < / D i a g r a m M a n a g e r . S e r i a l i z a b l e D i a g r a m > < / A r r a y O f D i a g r a m M a n a g e r . S e r i a l i z a b l e D i a g r a m > ] ] > < / C u s t o m C o n t e n t > < / G e m i n i > 
</file>

<file path=customXml/item50.xml>��< ? x m l   v e r s i o n = " 1 . 0 "   e n c o d i n g = " U T F - 1 6 " ? > < G e m i n i   x m l n s = " h t t p : / / g e m i n i / p i v o t c u s t o m i z a t i o n / d 2 2 5 e 6 7 c - b d a 2 - 4 f f 6 - 9 7 f e - 1 7 7 b 6 4 2 9 3 9 1 6 " > < 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51.xml>��< ? x m l   v e r s i o n = " 1 . 0 "   e n c o d i n g = " U T F - 1 6 " ? > < G e m i n i   x m l n s = " h t t p : / / g e m i n i / p i v o t c u s t o m i z a t i o n / 9 9 b a 1 4 b 8 - 6 d 4 9 - 4 6 1 f - 9 1 d 4 - e c 4 0 d c 4 e c 0 2 6 " > < 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52.xml>��< ? x m l   v e r s i o n = " 1 . 0 "   e n c o d i n g = " U T F - 1 6 " ? > < G e m i n i   x m l n s = " h t t p : / / g e m i n i / p i v o t c u s t o m i z a t i o n / 9 8 e 0 9 c 8 8 - f d c e - 4 3 2 5 - a c b 6 - c 3 e b a 9 c 2 3 2 7 6 " > < 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53.xml>��< ? x m l   v e r s i o n = " 1 . 0 "   e n c o d i n g = " U T F - 1 6 " ? > < G e m i n i   x m l n s = " h t t p : / / g e m i n i / p i v o t c u s t o m i z a t i o n / 8 6 e 2 c 6 f 8 - d c 9 f - 4 7 d 3 - b 2 b 4 - 9 8 d 9 0 c e 6 5 6 a c " > < 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54.xml>��< ? x m l   v e r s i o n = " 1 . 0 "   e n c o d i n g = " U T F - 1 6 " ? > < G e m i n i   x m l n s = " h t t p : / / g e m i n i / p i v o t c u s t o m i z a t i o n / 6 1 a 4 0 3 f 6 - 0 5 9 1 - 4 4 7 3 - a 9 6 c - 5 3 9 f a 4 b 0 c 7 7 3 " > < 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55.xml>��< ? x m l   v e r s i o n = " 1 . 0 "   e n c o d i n g = " U T F - 1 6 " ? > < G e m i n i   x m l n s = " h t t p : / / g e m i n i / p i v o t c u s t o m i z a t i o n / 3 8 3 d b 2 2 1 - d 8 c a - 4 b f 0 - 9 a 9 b - 0 5 7 a b d 8 2 5 b 3 d " > < 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 E x p e c t e d   R e v e n u e < / M e a s u r e N a m e > < D i s p l a y N a m e > E x p e c t e d   R e v e n u e < / 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C a l c u l a t e d F i e l d s > < S A H o s t H a s h > 0 < / S A H o s t H a s h > < G e m i n i F i e l d L i s t V i s i b l e > T r u e < / G e m i n i F i e l d L i s t V i s i b l e > < / S e t t i n g s > ] ] > < / C u s t o m C o n t e n t > < / G e m i n i > 
</file>

<file path=customXml/item56.xml>��< ? x m l   v e r s i o n = " 1 . 0 "   e n c o d i n g = " U T F - 1 6 " ? > < G e m i n i   x m l n s = " h t t p : / / g e m i n i / p i v o t c u s t o m i z a t i o n / 1 2 2 a 0 5 8 0 - 6 7 9 f - 4 4 1 e - a 1 c e - 1 7 a 0 6 6 5 1 4 1 4 e " > < 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57.xml>��< ? x m l   v e r s i o n = " 1 . 0 "   e n c o d i n g = " U T F - 1 6 "   s t a n d a l o n e = " n o " ? > < D a t a M a s h u p   x m l n s = " h t t p : / / s c h e m a s . m i c r o s o f t . c o m / D a t a M a s h u p " > A A A A A B w 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Y R X q w 6 0 A A A D 4 A A A A E g A A A E N v b m Z p Z y 9 Q Y W N r Y W d l L n h t b I S P z Q q C Q B z E 7 0 H v I H t 3 v y q C + L s e u i Y E U n R d d N E l X c N d W 9 + t Q 4 / U K 6 S U 1 a 3 j z P x g Z h 6 3 O 8 R 9 X Q V X 1 V r d m A g x T F F g n T S 5 r B q j I m Q a F I v 5 D P Y y O 8 t C B Q N t 7 K a 3 e Y R K 5 y 4 b Q r z 3 2 C 9 w 0 x a E U 8 r I K d m l W a l q i T 6 w / g + H 2 o y 1 m U I C j q 8 1 g m O 2 X G F G + R p T I J M L i T Z f g g + L x / T H h G 1 X u a 5 V Q p n w k A K Z J J D 3 C f E E A A D / / w M A U E s D B B Q A A g A I A A A A I Q A M j 1 C + K w Q A A G g S A A A T A A A A R m 9 y b X V s Y X M v U 2 V j d G l v b j E u b e R X 3 2 / b N h B + D 9 D / Q d B e F E A w l m L d h n Y e E D j Z z y x p 6 2 R 9 s A O B k W i b K E W q J G U 3 D f K / 7 0 h K F k V J t j M g f W k e Y v u O d / f d x 7 s j K X G q C G f B 1 H 6 e v D k 6 k i s k c B Z w S q R K u M i w k E m G F J J Y B e O A Y v X i K I C / K S 9 F i k E y k e v R G U / L H D M V / U Y o H k 0 4 U / B D R u H k 9 f x G g o P 5 B / z l C 5 q f Y f l R 8 W J + i T f B g l N w P e 8 L M 0 r l O j y O Z 2 e Y k p w o L M Z h H M b B h N M y Z 3 L 8 c x y c s 5 R n h C 3 H J y 9 f v Y y D d y V X e K r u K R 4 3 X 0 e X n O H b 4 9 j C / S 5 8 K 3 g O u i z 4 A y M d L Q T s 1 + g O F l a a S h 7 Z z O J g V s l P K Z 2 m i C I h x 0 q U r s v J C r E l e L y + L 3 D j 7 l o g J h d c 5 B a w V s q o J 3 7 8 8 B C a x B O S Q X o K 1 g U K f 1 a P c f A Q p q V U P O / X W S O p k C r l g L K A F F b A Z a J I j m F l X t Q L g W O s h c 5 i V B S C r 3 G W I L V j V Q a 7 s c Z Q G k m K h C B a A o s O M 6 i T 2 W M B S E k O 4 q y 2 v e + 3 e G y 2 4 D 3 O N f T g S q 2 w q E u k 2 Y s p p l D Z l T j y d i x u 8 e / T u o v J v R n u S a g n g X M h u F u U V v 6 e b + Q H o l Z W G w 3 l 2 1 A I q T j O r w X J c 5 0 u V M d g g b p u K x R N a W 7 p 0 C 5 G 2 p 9 b c E 6 o C 7 7 B I g W i D o j W g j U U y z h s B 3 t x R N h Q P G d y W S I U z m V y u l w + 7 9 C q 4 h w 2 u X 7 6 F i Z X Q 4 v V / s n U j z + M t C + j h l G T l a n q s 5 S Y 0 n 6 f c k W K A l h L D K 3 D Y 6 Q Q J N 1 q W J n f Y W H k C 4 H J c q W S N a K l r 3 + e Y V I j 8 U I 7 w X 4 X v C z A W r d 4 E 8 N I D + x z + P U Q K q 4 Q T e p w G K W r 4 A K q c z Q t 8 2 h m x L D t d c K U 6 i A u M 9 a 8 A t l 1 0 E K / 0 5 H t g 5 S X b O u m G m R 8 M 9 H S K D l u F U O 7 n V t s 9 N 5 C k g L d 6 3 b 9 S r e R T r g 9 v f 3 q W + j t i p N E 4 k 8 l f B J E e x q 8 W q N M V w w 4 I A y G P a W G 4 G E X X 7 F d 2 6 A 9 B M / W t T Z K T 9 + 6 4 X e 2 3 b Z K n 9 B 5 2 g 7 K J z E 5 V B Z J v V M m w K y G O 9 7 G 1 F s Y B y 5 P Q z o D e u y B v X U 3 7 j T L g K S J u T M 1 J I L U M h Z 5 N H v 7 s 8 V s r g k T n t 8 R h i N D 3 h n 8 I y x V 0 a z O 7 3 b m m m o q t b v j b h F 1 y s c q m v J p g Y 4 d B t u D z P f X z L I b R h Y E r o J X 5 r H T O 7 1 s 5 E u 4 N u L s L 0 5 Y 1 P c 8 8 s v J u + / 4 6 t D T Q / 7 a 9 d + E Z a M L v F B X J c y y h o / z z w V i W f c a 1 R B j V 5 j v 1 X 7 V s 6 k n l H 9 A d Q 6 c 1 s H x + G S D B v g / W O j u f l d i e J w 4 + + i w u S O 7 D q k 7 T o I u w z s W H 0 z 3 L h 8 7 u O 8 k v h 9 P d / x 0 x 4 j X c Y / / z 8 p t s 4 K i F G D + a y a q 0 2 V G b q T R o X T E e r j E 3 8 e V s W h 5 i f d X U D u R Q Z Q n g z C 9 b C y e 8 I Z 9 Z H z D w k F c g + w 8 6 c j 2 Q e o T 2 5 + P v U 8 0 u A 4 p / V r 1 D i 9 7 T m p Z 5 5 C 0 c 3 Z 7 G t w G v / x q T q E A N s k T h 2 F r D L Z j v f k P A A D / / w M A U E s B A i 0 A F A A G A A g A A A A h A C r d q k D S A A A A N w E A A B M A A A A A A A A A A A A A A A A A A A A A A F t D b 2 5 0 Z W 5 0 X 1 R 5 c G V z X S 5 4 b W x Q S w E C L Q A U A A I A C A A A A C E A Y R X q w 6 0 A A A D 4 A A A A E g A A A A A A A A A A A A A A A A A L A w A A Q 2 9 u Z m l n L 1 B h Y 2 t h Z 2 U u e G 1 s U E s B A i 0 A F A A C A A g A A A A h A A y P U L 4 r B A A A a B I A A B M A A A A A A A A A A A A A A A A A 6 A M A A E Z v c m 1 1 b G F z L 1 N l Y 3 R p b 2 4 x L m 1 Q S w U G A A A A A A M A A w D C A A A A R A g 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A 3 A A A A A A A A v j c 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v b G l z d F 9 v c m R l c n N f Z G F 0 Y X N l d D w v S X R l b V B h d G g + P C 9 J d G V t T G 9 j Y X R p b 2 4 + P F N 0 Y W J s Z U V u d H J p Z X M + P E V u d H J 5 I F R 5 c G U 9 I k F k Z G V k V G 9 E Y X R h T W 9 k Z W w i I F Z h b H V l P S J s M S I v P j x F b n R y e S B U e X B l P S J C d W Z m Z X J O Z X h 0 U m V m c m V z a C I g V m F s d W U 9 I m w x I i 8 + P E V u d H J 5 I F R 5 c G U 9 I k Z p b G x D b 3 V u d C I g V m F s d W U 9 I m w 5 O T Q 0 M S I v P j x F b n R y e S B U e X B l P S J G a W x s R W 5 h Y m x l Z C I g V m F s d W U 9 I m w w I i 8 + P E V u d H J 5 I F R 5 c G U 9 I k Z p b G x F c n J v c k N v Z G U i I F Z h b H V l P S J z V W 5 r b m 9 3 b i I v P j x F b n R y e S B U e X B l P S J G a W x s R X J y b 3 J D b 3 V u d C I g V m F s d W U 9 I m w w I i 8 + P E V u d H J 5 I F R 5 c G U 9 I k Z p b G x M Y X N 0 V X B k Y X R l Z C I g V m F s d W U 9 I m Q y M D I 1 L T A 5 L T I 1 V D I w O j I 1 O j M 2 L j I 0 O D k w N j B a I i 8 + P E V u d H J 5 I F R 5 c G U 9 I k Z p b G x D b 2 x 1 b W 5 U e X B l c y I g V m F s d W U 9 I n N C Z 1 l I Q n d j P S I v P j x F b n R y e S B U e X B l P S J G a W x s Q 2 9 s d W 1 u T m F t Z X M i I F Z h b H V l P S J z W y Z x d W 9 0 O 2 9 y Z G V y X 2 l k J n F 1 b 3 Q 7 L C Z x d W 9 0 O 2 9 y Z G V y X 3 N 0 Y X R 1 c y Z x d W 9 0 O y w m c X V v d D t v c m R l c l 9 w d X J j a G F z Z V 9 0 a W 1 l c 3 R h b X A m c X V v d D s s J n F 1 b 3 Q 7 b 3 J k Z X J f Z G V s a X Z l c m V k X 2 N 1 c 3 R v b W V y X 2 R h d G U m c X V v d D s s J n F 1 b 3 Q 7 b 3 J k Z X J f Z X N 0 a W 1 h d G V k X 2 R l b G l 2 Z X J 5 X 2 R h d G 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U 2 Y j d k N T A 3 L W U 5 O D U t N D Y 3 M i 0 4 O D V h L W E y M m Y 0 Z W V i N T h m M y I v P j x F b n R y e S B U e X B l P S J S Z W x h d G l v b n N o a X B J b m Z v Q 2 9 u d G F p b m V y I i B W Y W x 1 Z T 0 i c 3 s m c X V v d D t j b 2 x 1 b W 5 D b 3 V u d C Z x d W 9 0 O z o 1 L C Z x d W 9 0 O 2 t l e U N v b H V t b k 5 h b W V z J n F 1 b 3 Q 7 O l t d L C Z x d W 9 0 O 3 F 1 Z X J 5 U m V s Y X R p b 2 5 z a G l w c y Z x d W 9 0 O z p b X S w m c X V v d D t j b 2 x 1 b W 5 J Z G V u d G l 0 a W V z J n F 1 b 3 Q 7 O l s m c X V v d D t T Z W N 0 a W 9 u M S 9 v b G l z d F 9 v c m R l c n N f Z G F 0 Y X N l d C 9 S Z W 1 v d m V k I E V y c m 9 y c y 5 7 b 3 J k Z X J f a W Q s M H 0 m c X V v d D s s J n F 1 b 3 Q 7 U 2 V j d G l v b j E v b 2 x p c 3 R f b 3 J k Z X J z X 2 R h d G F z Z X Q v T G 9 3 Z X J j Y X N l Z C B U Z X h 0 L n t v c m R l c l 9 z d G F 0 d X M s M X 0 m c X V v d D s s J n F 1 b 3 Q 7 U 2 V j d G l v b j E v b 2 x p c 3 R f b 3 J k Z X J z X 2 R h d G F z Z X Q v U m V t b 3 Z l Z C B F c n J v c n M u e 2 9 y Z G V y X 3 B 1 c m N o Y X N l X 3 R p b W V z d G F t c C w y f S Z x d W 9 0 O y w m c X V v d D t T Z W N 0 a W 9 u M S 9 v b G l z d F 9 v c m R l c n N f Z G F 0 Y X N l d C 9 S Z W 1 v d m V k I E V y c m 9 y c y 5 7 b 3 J k Z X J f Z G V s a X Z l c m V k X 2 N 1 c 3 R v b W V y X 2 R h d G U s M 3 0 m c X V v d D s s J n F 1 b 3 Q 7 U 2 V j d G l v b j E v b 2 x p c 3 R f b 3 J k Z X J z X 2 R h d G F z Z X Q v U m V t b 3 Z l Z C B F c n J v c n M u e 2 9 y Z G V y X 2 V z d G l t Y X R l Z F 9 k Z W x p d m V y e V 9 k Y X R l L D R 9 J n F 1 b 3 Q 7 X S w m c X V v d D t D b 2 x 1 b W 5 D b 3 V u d C Z x d W 9 0 O z o 1 L C Z x d W 9 0 O 0 t l e U N v b H V t b k 5 h b W V z J n F 1 b 3 Q 7 O l t d L C Z x d W 9 0 O 0 N v b H V t b k l k Z W 5 0 a X R p Z X M m c X V v d D s 6 W y Z x d W 9 0 O 1 N l Y 3 R p b 2 4 x L 2 9 s a X N 0 X 2 9 y Z G V y c 1 9 k Y X R h c 2 V 0 L 1 J l b W 9 2 Z W Q g R X J y b 3 J z L n t v c m R l c l 9 p Z C w w f S Z x d W 9 0 O y w m c X V v d D t T Z W N 0 a W 9 u M S 9 v b G l z d F 9 v c m R l c n N f Z G F 0 Y X N l d C 9 M b 3 d l c m N h c 2 V k I F R l e H Q u e 2 9 y Z G V y X 3 N 0 Y X R 1 c y w x f S Z x d W 9 0 O y w m c X V v d D t T Z W N 0 a W 9 u M S 9 v b G l z d F 9 v c m R l c n N f Z G F 0 Y X N l d C 9 S Z W 1 v d m V k I E V y c m 9 y c y 5 7 b 3 J k Z X J f c H V y Y 2 h h c 2 V f d G l t Z X N 0 Y W 1 w L D J 9 J n F 1 b 3 Q 7 L C Z x d W 9 0 O 1 N l Y 3 R p b 2 4 x L 2 9 s a X N 0 X 2 9 y Z G V y c 1 9 k Y X R h c 2 V 0 L 1 J l b W 9 2 Z W Q g R X J y b 3 J z L n t v c m R l c l 9 k Z W x p d m V y Z W R f Y 3 V z d G 9 t Z X J f Z G F 0 Z S w z f S Z x d W 9 0 O y w m c X V v d D t T Z W N 0 a W 9 u M S 9 v b G l z d F 9 v c m R l c n N f Z G F 0 Y X N l d C 9 S Z W 1 v d m V k I E V y c m 9 y c y 5 7 b 3 J k Z X J f Z X N 0 a W 1 h d G V k X 2 R l b G l 2 Z X J 5 X 2 R h d G U s N H 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2 9 y Z G V y X 2 l 0 Z W 1 z X 0 F n Z z w v S X R l b V B h d G g + P C 9 J d G V t T G 9 j Y X R p b 2 4 + P F N 0 Y W J s Z U V u d H J p Z X M + P E V u d H J 5 I F R 5 c G U 9 I k F k Z G V k V G 9 E Y X R h T W 9 k Z W w i I F Z h b H V l P S J s M S I v P j x F b n R y e S B U e X B l P S J C d W Z m Z X J O Z X h 0 U m V m c m V z a C I g V m F s d W U 9 I m w x I i 8 + P E V u d H J 5 I F R 5 c G U 9 I k Z p b G x D b 3 V u d C I g V m F s d W U 9 I m w 5 O D Y 2 N i I v P j x F b n R y e S B U e X B l P S J G a W x s R W 5 h Y m x l Z C I g V m F s d W U 9 I m w w I i 8 + P E V u d H J 5 I F R 5 c G U 9 I k Z p b G x F c n J v c k N v Z G U i I F Z h b H V l P S J z V W 5 r b m 9 3 b i I v P j x F b n R y e S B U e X B l P S J G a W x s R X J y b 3 J D b 3 V u d C I g V m F s d W U 9 I m w w I i 8 + P E V u d H J 5 I F R 5 c G U 9 I k Z p b G x M Y X N 0 V X B k Y X R l Z C I g V m F s d W U 9 I m Q y M D I 1 L T A 5 L T I 1 V D I w O j I 1 O j M 2 L j I 4 M D E 1 M j h a I i 8 + P E V u d H J 5 I F R 5 c G U 9 I k Z p b G x D b 2 x 1 b W 5 U e X B l c y I g V m F s d W U 9 I n N C Z 1 V G Q X c 9 P S I v P j x F b n R y e S B U e X B l P S J G a W x s Q 2 9 s d W 1 u T m F t Z X M i I F Z h b H V l P S J z W y Z x d W 9 0 O 2 9 y Z G V y X 2 l k J n F 1 b 3 Q 7 L C Z x d W 9 0 O 3 R v d G F s X 3 B y a W N l J n F 1 b 3 Q 7 L C Z x d W 9 0 O 3 R v d G F s X 2 Z y Z W l n a H Q m c X V v d D s s J n F 1 b 3 Q 7 a X R l b X N f Y 2 9 1 b n 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k 3 Y 2 Q 4 Z W E x L T Q 4 N z E t N D E 0 N S 0 4 N W Q 4 L W Q 4 Z G F l O W Q y M T J j Y i I v P j x F b n R y e S B U e X B l P S J S Z W x h d G l v b n N o a X B J b m Z v Q 2 9 u d G F p b m V y I i B W Y W x 1 Z T 0 i c 3 s m c X V v d D t j b 2 x 1 b W 5 D b 3 V u d C Z x d W 9 0 O z o 0 L C Z x d W 9 0 O 2 t l e U N v b H V t b k 5 h b W V z J n F 1 b 3 Q 7 O l s m c X V v d D t v c m R l c l 9 p Z C Z x d W 9 0 O 1 0 s J n F 1 b 3 Q 7 c X V l c n l S Z W x h d G l v b n N o a X B z J n F 1 b 3 Q 7 O l t d L C Z x d W 9 0 O 2 N v b H V t b k l k Z W 5 0 a X R p Z X M m c X V v d D s 6 W y Z x d W 9 0 O 1 N l Y 3 R p b 2 4 x L 2 9 y Z G V y X 2 l 0 Z W 1 z X 0 F n Z y 9 H c m 9 1 c G V k I F J v d 3 M u e 2 9 y Z G V y X 2 l k L D B 9 J n F 1 b 3 Q 7 L C Z x d W 9 0 O 1 N l Y 3 R p b 2 4 x L 2 9 y Z G V y X 2 l 0 Z W 1 z X 0 F n Z y 9 H c m 9 1 c G V k I F J v d 3 M u e 3 R v d G F s X 3 B y a W N l L D F 9 J n F 1 b 3 Q 7 L C Z x d W 9 0 O 1 N l Y 3 R p b 2 4 x L 2 9 y Z G V y X 2 l 0 Z W 1 z X 0 F n Z y 9 H c m 9 1 c G V k I F J v d 3 M u e 3 R v d G F s X 2 Z y Z W l n a H Q s M n 0 m c X V v d D s s J n F 1 b 3 Q 7 U 2 V j d G l v b j E v b 3 J k Z X J f a X R l b X N f Q W d n L 0 d y b 3 V w Z W Q g U m 9 3 c y 5 7 a X R l b X N f Y 2 9 1 b n Q s M 3 0 m c X V v d D t d L C Z x d W 9 0 O 0 N v b H V t b k N v d W 5 0 J n F 1 b 3 Q 7 O j Q s J n F 1 b 3 Q 7 S 2 V 5 Q 2 9 s d W 1 u T m F t Z X M m c X V v d D s 6 W y Z x d W 9 0 O 2 9 y Z G V y X 2 l k J n F 1 b 3 Q 7 X S w m c X V v d D t D b 2 x 1 b W 5 J Z G V u d G l 0 a W V z J n F 1 b 3 Q 7 O l s m c X V v d D t T Z W N 0 a W 9 u M S 9 v c m R l c l 9 p d G V t c 1 9 B Z 2 c v R 3 J v d X B l Z C B S b 3 d z L n t v c m R l c l 9 p Z C w w f S Z x d W 9 0 O y w m c X V v d D t T Z W N 0 a W 9 u M S 9 v c m R l c l 9 p d G V t c 1 9 B Z 2 c v R 3 J v d X B l Z C B S b 3 d z L n t 0 b 3 R h b F 9 w c m l j Z S w x f S Z x d W 9 0 O y w m c X V v d D t T Z W N 0 a W 9 u M S 9 v c m R l c l 9 p d G V t c 1 9 B Z 2 c v R 3 J v d X B l Z C B S b 3 d z L n t 0 b 3 R h b F 9 m c m V p Z 2 h 0 L D J 9 J n F 1 b 3 Q 7 L C Z x d W 9 0 O 1 N l Y 3 R p b 2 4 x L 2 9 y Z G V y X 2 l 0 Z W 1 z X 0 F n Z y 9 H c m 9 1 c G V k I F J v d 3 M u e 2 l 0 Z W 1 z X 2 N v d W 5 0 L D N 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v b G l z d F 9 v c m R l c l 9 w Y X l t Z W 5 0 c 1 9 k Y X R h c 2 V 0 P C 9 J d G V t U G F 0 a D 4 8 L 0 l 0 Z W 1 M b 2 N h d G l v b j 4 8 U 3 R h Y m x l R W 5 0 c m l l c z 4 8 R W 5 0 c n k g V H l w Z T 0 i Q W R k Z W R U b 0 R h d G F N b 2 R l b C I g V m F s d W U 9 I m w x I i 8 + P E V u d H J 5 I F R 5 c G U 9 I k J 1 Z m Z l c k 5 l e H R S Z W Z y Z X N o I i B W Y W x 1 Z T 0 i b D E i L z 4 8 R W 5 0 c n k g V H l w Z T 0 i R m l s b E N v d W 5 0 I i B W Y W x 1 Z T 0 i b D k 5 N D Q w I i 8 + P E V u d H J 5 I F R 5 c G U 9 I k Z p b G x F b m F i b G V k I i B W Y W x 1 Z T 0 i b D A i L z 4 8 R W 5 0 c n k g V H l w Z T 0 i R m l s b E V y c m 9 y Q 2 9 k Z S I g V m F s d W U 9 I n N V b m t u b 3 d u I i 8 + P E V u d H J 5 I F R 5 c G U 9 I k Z p b G x F c n J v c k N v d W 5 0 I i B W Y W x 1 Z T 0 i b D A i L z 4 8 R W 5 0 c n k g V H l w Z T 0 i R m l s b E x h c 3 R V c G R h d G V k I i B W Y W x 1 Z T 0 i Z D I w M j U t M D k t M j V U M j A 6 M j U 6 M z Y u M j g w M T U y O F o i L z 4 8 R W 5 0 c n k g V H l w Z T 0 i R m l s b E N v b H V t b l R 5 c G V z I i B W Y W x 1 Z T 0 i c 0 J n V U R B Q T 0 9 I i 8 + P E V u d H J 5 I F R 5 c G U 9 I k Z p b G x D b 2 x 1 b W 5 O Y W 1 l c y I g V m F s d W U 9 I n N b J n F 1 b 3 Q 7 b 3 J k Z X J f a W Q m c X V v d D s s J n F 1 b 3 Q 7 d G 9 0 Y W x f c G F 5 b W V u d C Z x d W 9 0 O y w m c X V v d D t w Y X l t Z W 5 0 c 1 9 j b 3 V u d C Z x d W 9 0 O y w m c X V v d D t w Y X l t Z W 5 0 X 3 R 5 c G V z 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0 O G U 4 Z D A z O C 0 x Z D J k L T R l Z T c t Y T Q 2 N S 1 i O D N k Y z l j N D Q 0 O G I i L z 4 8 R W 5 0 c n k g V H l w Z T 0 i U m V s Y X R p b 2 5 z a G l w S W 5 m b 0 N v b n R h a W 5 l c i I g V m F s d W U 9 I n N 7 J n F 1 b 3 Q 7 Y 2 9 s d W 1 u Q 2 9 1 b n Q m c X V v d D s 6 N C w m c X V v d D t r Z X l D b 2 x 1 b W 5 O Y W 1 l c y Z x d W 9 0 O z p b J n F 1 b 3 Q 7 b 3 J k Z X J f a W Q m c X V v d D t d L C Z x d W 9 0 O 3 F 1 Z X J 5 U m V s Y X R p b 2 5 z a G l w c y Z x d W 9 0 O z p b X S w m c X V v d D t j b 2 x 1 b W 5 J Z G V u d G l 0 a W V z J n F 1 b 3 Q 7 O l s m c X V v d D t T Z W N 0 a W 9 u M S 9 v b G l z d F 9 v c m R l c l 9 w Y X l t Z W 5 0 c 1 9 k Y X R h c 2 V 0 L 0 d y b 3 V w Z W Q g U m 9 3 c y 5 7 b 3 J k Z X J f a W Q s M H 0 m c X V v d D s s J n F 1 b 3 Q 7 U 2 V j d G l v b j E v b 2 x p c 3 R f b 3 J k Z X J f c G F 5 b W V u d H N f Z G F 0 Y X N l d C 9 H c m 9 1 c G V k I F J v d 3 M u e 3 R v d G F s X 3 B h e W 1 l b n Q s M X 0 m c X V v d D s s J n F 1 b 3 Q 7 U 2 V j d G l v b j E v b 2 x p c 3 R f b 3 J k Z X J f c G F 5 b W V u d H N f Z G F 0 Y X N l d C 9 H c m 9 1 c G V k I F J v d 3 M u e 3 B h e W 1 l b n R z X 2 N v d W 5 0 L D J 9 J n F 1 b 3 Q 7 L C Z x d W 9 0 O 1 N l Y 3 R p b 2 4 x L 2 9 s a X N 0 X 2 9 y Z G V y X 3 B h e W 1 l b n R z X 2 R h d G F z Z X Q v Q W R k Z W Q g Q 3 V z d G 9 t L n t w Y X l t Z W 5 0 X 3 R 5 c G V z L D R 9 J n F 1 b 3 Q 7 X S w m c X V v d D t D b 2 x 1 b W 5 D b 3 V u d C Z x d W 9 0 O z o 0 L C Z x d W 9 0 O 0 t l e U N v b H V t b k 5 h b W V z J n F 1 b 3 Q 7 O l s m c X V v d D t v c m R l c l 9 p Z C Z x d W 9 0 O 1 0 s J n F 1 b 3 Q 7 Q 2 9 s d W 1 u S W R l b n R p d G l l c y Z x d W 9 0 O z p b J n F 1 b 3 Q 7 U 2 V j d G l v b j E v b 2 x p c 3 R f b 3 J k Z X J f c G F 5 b W V u d H N f Z G F 0 Y X N l d C 9 H c m 9 1 c G V k I F J v d 3 M u e 2 9 y Z G V y X 2 l k L D B 9 J n F 1 b 3 Q 7 L C Z x d W 9 0 O 1 N l Y 3 R p b 2 4 x L 2 9 s a X N 0 X 2 9 y Z G V y X 3 B h e W 1 l b n R z X 2 R h d G F z Z X Q v R 3 J v d X B l Z C B S b 3 d z L n t 0 b 3 R h b F 9 w Y X l t Z W 5 0 L D F 9 J n F 1 b 3 Q 7 L C Z x d W 9 0 O 1 N l Y 3 R p b 2 4 x L 2 9 s a X N 0 X 2 9 y Z G V y X 3 B h e W 1 l b n R z X 2 R h d G F z Z X Q v R 3 J v d X B l Z C B S b 3 d z L n t w Y X l t Z W 5 0 c 1 9 j b 3 V u d C w y f S Z x d W 9 0 O y w m c X V v d D t T Z W N 0 a W 9 u M S 9 v b G l z d F 9 v c m R l c l 9 w Y X l t Z W 5 0 c 1 9 k Y X R h c 2 V 0 L 0 F k Z G V k I E N 1 c 3 R v b S 5 7 c G F 5 b W V u d F 9 0 e X B l c y w 0 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V W 5 p Z m l l Z F 9 P c m R l c n M 8 L 0 l 0 Z W 1 Q Y X R o P j w v S X R l b U x v Y 2 F 0 a W 9 u P j x T d G F i b G V F b n R y a W V z P j x F b n R y e S B U e X B l P S J B Z G R l Z F R v R G F 0 Y U 1 v Z G V s I i B W Y W x 1 Z T 0 i b D E i L z 4 8 R W 5 0 c n k g V H l w Z T 0 i Q n V m Z m V y T m V 4 d F J l Z n J l c 2 g i I F Z h b H V l P S J s M S I v P j x F b n R y e S B U e X B l P S J G a W x s Q 2 9 1 b n Q i I F Z h b H V l P S J s O T k 0 N D E i L z 4 8 R W 5 0 c n k g V H l w Z T 0 i R m l s b E V u Y W J s Z W Q i I F Z h b H V l P S J s M C I v P j x F b n R y e S B U e X B l P S J G a W x s R X J y b 3 J D b 2 R l I i B W Y W x 1 Z T 0 i c 1 V u a 2 5 v d 2 4 i L z 4 8 R W 5 0 c n k g V H l w Z T 0 i R m l s b E V y c m 9 y Q 2 9 1 b n Q i I F Z h b H V l P S J s M C I v P j x F b n R y e S B U e X B l P S J G a W x s T G F z d F V w Z G F 0 Z W Q i I F Z h b H V l P S J k M j A y N S 0 w O S 0 z M F Q y M D o x O T o x N i 4 4 M D k 4 M z Q x W i I v P j x F b n R y e S B U e X B l P S J G a W x s Q 2 9 s d W 1 u V H l w Z X M i I F Z h b H V l P S J z Q m d Z S E J 3 Y 0 Z C U U 1 G Q X d Z P S I v P j x F b n R y e S B U e X B l P S J G a W x s Q 2 9 s d W 1 u T m F t Z X M i I F Z h b H V l P S J z W y Z x d W 9 0 O 2 9 y Z G V y X 2 l k J n F 1 b 3 Q 7 L C Z x d W 9 0 O 2 9 y Z G V y X 3 N 0 Y X R 1 c y Z x d W 9 0 O y w m c X V v d D t v c m R l c l 9 w d X J j a G F z Z V 9 0 a W 1 l c 3 R h b X A m c X V v d D s s J n F 1 b 3 Q 7 b 3 J k Z X J f Z G V s a X Z l c m V k X 2 N 1 c 3 R v b W V y X 2 R h d G U m c X V v d D s s J n F 1 b 3 Q 7 b 3 J k Z X J f Z X N 0 a W 1 h d G V k X 2 R l b G l 2 Z X J 5 X 2 R h d G U m c X V v d D s s J n F 1 b 3 Q 7 d G 9 0 Y W x f c H J p Y 2 U m c X V v d D s s J n F 1 b 3 Q 7 d G 9 0 Y W x f Z n J l a W d o d C Z x d W 9 0 O y w m c X V v d D t p d G V t c 1 9 j b 3 V u d C Z x d W 9 0 O y w m c X V v d D t 0 b 3 R h b F 9 w Y X l t Z W 5 0 J n F 1 b 3 Q 7 L C Z x d W 9 0 O 3 B h e W 1 l b n R z X 2 N v d W 5 0 J n F 1 b 3 Q 7 L C Z x d W 9 0 O 3 B h e W 1 l b n R f d H l w Z X M 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V h Z D M 4 Z T N l L T d j O T Y t N D E 1 Y y 0 4 Z D d h L W F m M z I 0 M 2 E 5 N z E z M C I v P j x F b n R y e S B U e X B l P S J S Z W x h d G l v b n N o a X B J b m Z v Q 2 9 u d G F p b m V y I i B W Y W x 1 Z T 0 i c 3 s m c X V v d D t j b 2 x 1 b W 5 D b 3 V u d C Z x d W 9 0 O z o x M S w m c X V v d D t r Z X l D b 2 x 1 b W 5 O Y W 1 l c y Z x d W 9 0 O z p b X S w m c X V v d D t x d W V y e V J l b G F 0 a W 9 u c 2 h p c H M m c X V v d D s 6 W 1 0 s J n F 1 b 3 Q 7 Y 2 9 s d W 1 u S W R l b n R p d G l l c y Z x d W 9 0 O z p b J n F 1 b 3 Q 7 U 2 V j d G l v b j E v b 2 x p c 3 R f b 3 J k Z X J z X 2 R h d G F z Z X Q v U m V t b 3 Z l Z C B F c n J v c n M u e 2 9 y Z G V y X 2 l k L D B 9 J n F 1 b 3 Q 7 L C Z x d W 9 0 O 1 N l Y 3 R p b 2 4 x L 2 9 s a X N 0 X 2 9 y Z G V y c 1 9 k Y X R h c 2 V 0 L 0 x v d 2 V y Y 2 F z Z W Q g V G V 4 d C 5 7 b 3 J k Z X J f c 3 R h d H V z L D F 9 J n F 1 b 3 Q 7 L C Z x d W 9 0 O 1 N l Y 3 R p b 2 4 x L 2 9 s a X N 0 X 2 9 y Z G V y c 1 9 k Y X R h c 2 V 0 L 1 J l b W 9 2 Z W Q g R X J y b 3 J z L n t v c m R l c l 9 w d X J j a G F z Z V 9 0 a W 1 l c 3 R h b X A s M n 0 m c X V v d D s s J n F 1 b 3 Q 7 U 2 V j d G l v b j E v b 2 x p c 3 R f b 3 J k Z X J z X 2 R h d G F z Z X Q v U m V t b 3 Z l Z C B F c n J v c n M u e 2 9 y Z G V y X 2 R l b G l 2 Z X J l Z F 9 j d X N 0 b 2 1 l c l 9 k Y X R l L D N 9 J n F 1 b 3 Q 7 L C Z x d W 9 0 O 1 N l Y 3 R p b 2 4 x L 2 9 s a X N 0 X 2 9 y Z G V y c 1 9 k Y X R h c 2 V 0 L 1 J l b W 9 2 Z W Q g R X J y b 3 J z L n t v c m R l c l 9 l c 3 R p b W F 0 Z W R f Z G V s a X Z l c n l f Z G F 0 Z S w 0 f S Z x d W 9 0 O y w m c X V v d D t T Z W N 0 a W 9 u M S 9 V b m l m a W V k X 0 9 y Z G V y c y 9 S Z X B s Y W N l Z C B W Y W x 1 Z S 5 7 d G 9 0 Y W x f c H J p Y 2 U s N X 0 m c X V v d D s s J n F 1 b 3 Q 7 U 2 V j d G l v b j E v V W 5 p Z m l l Z F 9 P c m R l c n M v U m V w b G F j Z W Q g V m F s d W U u e 3 R v d G F s X 2 Z y Z W l n a H Q s N n 0 m c X V v d D s s J n F 1 b 3 Q 7 U 2 V j d G l v b j E v b 3 J k Z X J f a X R l b X N f Q W d n L 0 d y b 3 V w Z W Q g U m 9 3 c y 5 7 a X R l b X N f Y 2 9 1 b n Q s M 3 0 m c X V v d D s s J n F 1 b 3 Q 7 U 2 V j d G l v b j E v V W 5 p Z m l l Z F 9 P c m R l c n M v U m V w b G F j Z W Q g V m F s d W U u e 3 R v d G F s X 3 B h e W 1 l b n Q s O H 0 m c X V v d D s s J n F 1 b 3 Q 7 U 2 V j d G l v b j E v b 2 x p c 3 R f b 3 J k Z X J f c G F 5 b W V u d H N f Z G F 0 Y X N l d C 9 H c m 9 1 c G V k I F J v d 3 M u e 3 B h e W 1 l b n R z X 2 N v d W 5 0 L D J 9 J n F 1 b 3 Q 7 L C Z x d W 9 0 O 1 N l Y 3 R p b 2 4 x L 1 V u a W Z p Z W R f T 3 J k Z X J z L 0 N o Y W 5 n Z W Q g V H l w Z S 5 7 c G F 5 b W V u d F 9 0 e X B l c y w x M H 0 m c X V v d D t d L C Z x d W 9 0 O 0 N v b H V t b k N v d W 5 0 J n F 1 b 3 Q 7 O j E x L C Z x d W 9 0 O 0 t l e U N v b H V t b k 5 h b W V z J n F 1 b 3 Q 7 O l t d L C Z x d W 9 0 O 0 N v b H V t b k l k Z W 5 0 a X R p Z X M m c X V v d D s 6 W y Z x d W 9 0 O 1 N l Y 3 R p b 2 4 x L 2 9 s a X N 0 X 2 9 y Z G V y c 1 9 k Y X R h c 2 V 0 L 1 J l b W 9 2 Z W Q g R X J y b 3 J z L n t v c m R l c l 9 p Z C w w f S Z x d W 9 0 O y w m c X V v d D t T Z W N 0 a W 9 u M S 9 v b G l z d F 9 v c m R l c n N f Z G F 0 Y X N l d C 9 M b 3 d l c m N h c 2 V k I F R l e H Q u e 2 9 y Z G V y X 3 N 0 Y X R 1 c y w x f S Z x d W 9 0 O y w m c X V v d D t T Z W N 0 a W 9 u M S 9 v b G l z d F 9 v c m R l c n N f Z G F 0 Y X N l d C 9 S Z W 1 v d m V k I E V y c m 9 y c y 5 7 b 3 J k Z X J f c H V y Y 2 h h c 2 V f d G l t Z X N 0 Y W 1 w L D J 9 J n F 1 b 3 Q 7 L C Z x d W 9 0 O 1 N l Y 3 R p b 2 4 x L 2 9 s a X N 0 X 2 9 y Z G V y c 1 9 k Y X R h c 2 V 0 L 1 J l b W 9 2 Z W Q g R X J y b 3 J z L n t v c m R l c l 9 k Z W x p d m V y Z W R f Y 3 V z d G 9 t Z X J f Z G F 0 Z S w z f S Z x d W 9 0 O y w m c X V v d D t T Z W N 0 a W 9 u M S 9 v b G l z d F 9 v c m R l c n N f Z G F 0 Y X N l d C 9 S Z W 1 v d m V k I E V y c m 9 y c y 5 7 b 3 J k Z X J f Z X N 0 a W 1 h d G V k X 2 R l b G l 2 Z X J 5 X 2 R h d G U s N H 0 m c X V v d D s s J n F 1 b 3 Q 7 U 2 V j d G l v b j E v V W 5 p Z m l l Z F 9 P c m R l c n M v U m V w b G F j Z W Q g V m F s d W U u e 3 R v d G F s X 3 B y a W N l L D V 9 J n F 1 b 3 Q 7 L C Z x d W 9 0 O 1 N l Y 3 R p b 2 4 x L 1 V u a W Z p Z W R f T 3 J k Z X J z L 1 J l c G x h Y 2 V k I F Z h b H V l L n t 0 b 3 R h b F 9 m c m V p Z 2 h 0 L D Z 9 J n F 1 b 3 Q 7 L C Z x d W 9 0 O 1 N l Y 3 R p b 2 4 x L 2 9 y Z G V y X 2 l 0 Z W 1 z X 0 F n Z y 9 H c m 9 1 c G V k I F J v d 3 M u e 2 l 0 Z W 1 z X 2 N v d W 5 0 L D N 9 J n F 1 b 3 Q 7 L C Z x d W 9 0 O 1 N l Y 3 R p b 2 4 x L 1 V u a W Z p Z W R f T 3 J k Z X J z L 1 J l c G x h Y 2 V k I F Z h b H V l L n t 0 b 3 R h b F 9 w Y X l t Z W 5 0 L D h 9 J n F 1 b 3 Q 7 L C Z x d W 9 0 O 1 N l Y 3 R p b 2 4 x L 2 9 s a X N 0 X 2 9 y Z G V y X 3 B h e W 1 l b n R z X 2 R h d G F z Z X Q v R 3 J v d X B l Z C B S b 3 d z L n t w Y X l t Z W 5 0 c 1 9 j b 3 V u d C w y f S Z x d W 9 0 O y w m c X V v d D t T Z W N 0 a W 9 u M S 9 V b m l m a W V k X 0 9 y Z G V y c y 9 D a G F u Z 2 V k I F R 5 c G U u e 3 B h e W 1 l b n R f d H l w Z X M s M T B 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Q W 5 h b H l z a X M h V G 9 0 Y W w g U G F 5 b W V u d H M i L z 4 8 L 1 N 0 Y W J s Z U V u d H J p Z X M + P C 9 J d G V t P j x J d G V t P j x J d G V t T G 9 j Y X R p b 2 4 + P E l 0 Z W 1 U e X B l P k Z v c m 1 1 b G E 8 L 0 l 0 Z W 1 U e X B l P j x J d G V t U G F 0 a D 5 T Z W N 0 a W 9 u M S 9 v b G l z d F 9 v c m R l c n N f Z G F 0 Y X N l d C 9 T b 3 V y Y 2 U 8 L 0 l 0 Z W 1 Q Y X R o P j w v S X R l b U x v Y 2 F 0 a W 9 u P j x T d G F i b G V F b n R y a W V z L z 4 8 L 0 l 0 Z W 0 + P E l 0 Z W 0 + P E l 0 Z W 1 M b 2 N h d G l v b j 4 8 S X R l b V R 5 c G U + R m 9 y b X V s Y T w v S X R l b V R 5 c G U + P E l 0 Z W 1 Q Y X R o P l N l Y 3 R p b 2 4 x L 2 9 s a X N 0 X 2 9 y Z G V y c 1 9 k Y X R h c 2 V 0 L 1 B y b 2 1 v d G V k J T I w S G V h Z G V y c z w v S X R l b V B h d G g + P C 9 J d G V t T G 9 j Y X R p b 2 4 + P F N 0 Y W J s Z U V u d H J p Z X M v P j w v S X R l b T 4 8 S X R l b T 4 8 S X R l b U x v Y 2 F 0 a W 9 u P j x J d G V t V H l w Z T 5 G b 3 J t d W x h P C 9 J d G V t V H l w Z T 4 8 S X R l b V B h d G g + U 2 V j d G l v b j E v b 2 x p c 3 R f b 3 J k Z X J z X 2 R h d G F z Z X Q v Q 2 h h b m d l Z C U y M F R 5 c G U 8 L 0 l 0 Z W 1 Q Y X R o P j w v S X R l b U x v Y 2 F 0 a W 9 u P j x T d G F i b G V F b n R y a W V z L z 4 8 L 0 l 0 Z W 0 + P E l 0 Z W 0 + P E l 0 Z W 1 M b 2 N h d G l v b j 4 8 S X R l b V R 5 c G U + R m 9 y b X V s Y T w v S X R l b V R 5 c G U + P E l 0 Z W 1 Q Y X R o P l N l Y 3 R p b 2 4 x L 2 9 s a X N 0 X 2 9 y Z G V y c 1 9 k Y X R h c 2 V 0 L 1 J l b W 9 2 Z W Q l M j B P d G h l c i U y M E N v b H V t b n M 8 L 0 l 0 Z W 1 Q Y X R o P j w v S X R l b U x v Y 2 F 0 a W 9 u P j x T d G F i b G V F b n R y a W V z L z 4 8 L 0 l 0 Z W 0 + P E l 0 Z W 0 + P E l 0 Z W 1 M b 2 N h d G l v b j 4 8 S X R l b V R 5 c G U + R m 9 y b X V s Y T w v S X R l b V R 5 c G U + P E l 0 Z W 1 Q Y X R o P l N l Y 3 R p b 2 4 x L 2 9 s a X N 0 X 2 9 y Z G V y c 1 9 k Y X R h c 2 V 0 L 1 J l b W 9 2 Z W Q l M j B F c n J v c n M 8 L 0 l 0 Z W 1 Q Y X R o P j w v S X R l b U x v Y 2 F 0 a W 9 u P j x T d G F i b G V F b n R y a W V z L z 4 8 L 0 l 0 Z W 0 + P E l 0 Z W 0 + P E l 0 Z W 1 M b 2 N h d G l v b j 4 8 S X R l b V R 5 c G U + R m 9 y b X V s Y T w v S X R l b V R 5 c G U + P E l 0 Z W 1 Q Y X R o P l N l Y 3 R p b 2 4 x L 2 9 s a X N 0 X 2 9 y Z G V y c 1 9 k Y X R h c 2 V 0 L 1 R y a W 1 t Z W Q l M j B U Z X h 0 P C 9 J d G V t U G F 0 a D 4 8 L 0 l 0 Z W 1 M b 2 N h d G l v b j 4 8 U 3 R h Y m x l R W 5 0 c m l l c y 8 + P C 9 J d G V t P j x J d G V t P j x J d G V t T G 9 j Y X R p b 2 4 + P E l 0 Z W 1 U e X B l P k Z v c m 1 1 b G E 8 L 0 l 0 Z W 1 U e X B l P j x J d G V t U G F 0 a D 5 T Z W N 0 a W 9 u M S 9 v b G l z d F 9 v c m R l c n N f Z G F 0 Y X N l d C 9 M b 3 d l c m N h c 2 V k J T I w V G V 4 d D w v S X R l b V B h d G g + P C 9 J d G V t T G 9 j Y X R p b 2 4 + P F N 0 Y W J s Z U V u d H J p Z X M v P j w v S X R l b T 4 8 S X R l b T 4 8 S X R l b U x v Y 2 F 0 a W 9 u P j x J d G V t V H l w Z T 5 G b 3 J t d W x h P C 9 J d G V t V H l w Z T 4 8 S X R l b V B h d G g + U 2 V j d G l v b j E v b 3 J k Z X J f a X R l b X N f Q W d n L 1 N v d X J j Z T w v S X R l b V B h d G g + P C 9 J d G V t T G 9 j Y X R p b 2 4 + P F N 0 Y W J s Z U V u d H J p Z X M v P j w v S X R l b T 4 8 S X R l b T 4 8 S X R l b U x v Y 2 F 0 a W 9 u P j x J d G V t V H l w Z T 5 G b 3 J t d W x h P C 9 J d G V t V H l w Z T 4 8 S X R l b V B h d G g + U 2 V j d G l v b j E v b 3 J k Z X J f a X R l b X N f Q W d n L 1 B y b 2 1 v d G V k J T I w S G V h Z G V y c z w v S X R l b V B h d G g + P C 9 J d G V t T G 9 j Y X R p b 2 4 + P F N 0 Y W J s Z U V u d H J p Z X M v P j w v S X R l b T 4 8 S X R l b T 4 8 S X R l b U x v Y 2 F 0 a W 9 u P j x J d G V t V H l w Z T 5 G b 3 J t d W x h P C 9 J d G V t V H l w Z T 4 8 S X R l b V B h d G g + U 2 V j d G l v b j E v b 3 J k Z X J f a X R l b X N f Q W d n L 0 N o Y W 5 n Z W Q l M j B U e X B l P C 9 J d G V t U G F 0 a D 4 8 L 0 l 0 Z W 1 M b 2 N h d G l v b j 4 8 U 3 R h Y m x l R W 5 0 c m l l c y 8 + P C 9 J d G V t P j x J d G V t P j x J d G V t T G 9 j Y X R p b 2 4 + P E l 0 Z W 1 U e X B l P k Z v c m 1 1 b G E 8 L 0 l 0 Z W 1 U e X B l P j x J d G V t U G F 0 a D 5 T Z W N 0 a W 9 u M S 9 v c m R l c l 9 p d G V t c 1 9 B Z 2 c v U m V t b 3 Z l Z C U y M E 9 0 a G V y J T I w Q 2 9 s d W 1 u c z w v S X R l b V B h d G g + P C 9 J d G V t T G 9 j Y X R p b 2 4 + P F N 0 Y W J s Z U V u d H J p Z X M v P j w v S X R l b T 4 8 S X R l b T 4 8 S X R l b U x v Y 2 F 0 a W 9 u P j x J d G V t V H l w Z T 5 G b 3 J t d W x h P C 9 J d G V t V H l w Z T 4 8 S X R l b V B h d G g + U 2 V j d G l v b j E v b 3 J k Z X J f a X R l b X N f Q W d n L 0 d y b 3 V w Z W Q l M j B S b 3 d z P C 9 J d G V t U G F 0 a D 4 8 L 0 l 0 Z W 1 M b 2 N h d G l v b j 4 8 U 3 R h Y m x l R W 5 0 c m l l c y 8 + P C 9 J d G V t P j x J d G V t P j x J d G V t T G 9 j Y X R p b 2 4 + P E l 0 Z W 1 U e X B l P k Z v c m 1 1 b G E 8 L 0 l 0 Z W 1 U e X B l P j x J d G V t U G F 0 a D 5 T Z W N 0 a W 9 u M S 9 v b G l z d F 9 v c m R l c l 9 w Y X l t Z W 5 0 c 1 9 k Y X R h c 2 V 0 L 1 N v d X J j Z T w v S X R l b V B h d G g + P C 9 J d G V t T G 9 j Y X R p b 2 4 + P F N 0 Y W J s Z U V u d H J p Z X M v P j w v S X R l b T 4 8 S X R l b T 4 8 S X R l b U x v Y 2 F 0 a W 9 u P j x J d G V t V H l w Z T 5 G b 3 J t d W x h P C 9 J d G V t V H l w Z T 4 8 S X R l b V B h d G g + U 2 V j d G l v b j E v b 2 x p c 3 R f b 3 J k Z X J f c G F 5 b W V u d H N f Z G F 0 Y X N l d C 9 Q c m 9 t b 3 R l Z C U y M E h l Y W R l c n M 8 L 0 l 0 Z W 1 Q Y X R o P j w v S X R l b U x v Y 2 F 0 a W 9 u P j x T d G F i b G V F b n R y a W V z L z 4 8 L 0 l 0 Z W 0 + P E l 0 Z W 0 + P E l 0 Z W 1 M b 2 N h d G l v b j 4 8 S X R l b V R 5 c G U + R m 9 y b X V s Y T w v S X R l b V R 5 c G U + P E l 0 Z W 1 Q Y X R o P l N l Y 3 R p b 2 4 x L 2 9 s a X N 0 X 2 9 y Z G V y X 3 B h e W 1 l b n R z X 2 R h d G F z Z X Q v Q 2 h h b m d l Z C U y M F R 5 c G U 8 L 0 l 0 Z W 1 Q Y X R o P j w v S X R l b U x v Y 2 F 0 a W 9 u P j x T d G F i b G V F b n R y a W V z L z 4 8 L 0 l 0 Z W 0 + P E l 0 Z W 0 + P E l 0 Z W 1 M b 2 N h d G l v b j 4 8 S X R l b V R 5 c G U + R m 9 y b X V s Y T w v S X R l b V R 5 c G U + P E l 0 Z W 1 Q Y X R o P l N l Y 3 R p b 2 4 x L 2 9 s a X N 0 X 2 9 y Z G V y X 3 B h e W 1 l b n R z X 2 R h d G F z Z X Q v U m V t b 3 Z l Z C U y M E 9 0 a G V y J T I w Q 2 9 s d W 1 u c z w v S X R l b V B h d G g + P C 9 J d G V t T G 9 j Y X R p b 2 4 + P F N 0 Y W J s Z U V u d H J p Z X M v P j w v S X R l b T 4 8 S X R l b T 4 8 S X R l b U x v Y 2 F 0 a W 9 u P j x J d G V t V H l w Z T 5 G b 3 J t d W x h P C 9 J d G V t V H l w Z T 4 8 S X R l b V B h d G g + U 2 V j d G l v b j E v b 2 x p c 3 R f b 3 J k Z X J f c G F 5 b W V u d H N f Z G F 0 Y X N l d C 9 H c m 9 1 c G V k J T I w U m 9 3 c z w v S X R l b V B h d G g + P C 9 J d G V t T G 9 j Y X R p b 2 4 + P F N 0 Y W J s Z U V u d H J p Z X M v P j w v S X R l b T 4 8 S X R l b T 4 8 S X R l b U x v Y 2 F 0 a W 9 u P j x J d G V t V H l w Z T 5 G b 3 J t d W x h P C 9 J d G V t V H l w Z T 4 8 S X R l b V B h d G g + U 2 V j d G l v b j E v b 2 x p c 3 R f b 3 J k Z X J f c G F 5 b W V u d H N f Z G F 0 Y X N l d C 9 B Z G R l Z C U y M E N 1 c 3 R v b T w v S X R l b V B h d G g + P C 9 J d G V t T G 9 j Y X R p b 2 4 + P F N 0 Y W J s Z U V u d H J p Z X M v P j w v S X R l b T 4 8 S X R l b T 4 8 S X R l b U x v Y 2 F 0 a W 9 u P j x J d G V t V H l w Z T 5 G b 3 J t d W x h P C 9 J d G V t V H l w Z T 4 8 S X R l b V B h d G g + U 2 V j d G l v b j E v b 2 x p c 3 R f b 3 J k Z X J f c G F 5 b W V u d H N f Z G F 0 Y X N l d C 9 S Z W 1 v d m V k J T I w Q 2 9 s d W 1 u c z w v S X R l b V B h d G g + P C 9 J d G V t T G 9 j Y X R p b 2 4 + P F N 0 Y W J s Z U V u d H J p Z X M v P j w v S X R l b T 4 8 S X R l b T 4 8 S X R l b U x v Y 2 F 0 a W 9 u P j x J d G V t V H l w Z T 5 G b 3 J t d W x h P C 9 J d G V t V H l w Z T 4 8 S X R l b V B h d G g + U 2 V j d G l v b j E v V W 5 p Z m l l Z F 9 P c m R l c n M v U 2 9 1 c m N l P C 9 J d G V t U G F 0 a D 4 8 L 0 l 0 Z W 1 M b 2 N h d G l v b j 4 8 U 3 R h Y m x l R W 5 0 c m l l c y 8 + P C 9 J d G V t P j x J d G V t P j x J d G V t T G 9 j Y X R p b 2 4 + P E l 0 Z W 1 U e X B l P k Z v c m 1 1 b G E 8 L 0 l 0 Z W 1 U e X B l P j x J d G V t U G F 0 a D 5 T Z W N 0 a W 9 u M S 9 V b m l m a W V k X 0 9 y Z G V y c y 9 F e H B h b m R l Z C U y M G 9 y Z G V y X 2 l 0 Z W 1 z X 0 F n Z z w v S X R l b V B h d G g + P C 9 J d G V t T G 9 j Y X R p b 2 4 + P F N 0 Y W J s Z U V u d H J p Z X M v P j w v S X R l b T 4 8 S X R l b T 4 8 S X R l b U x v Y 2 F 0 a W 9 u P j x J d G V t V H l w Z T 5 G b 3 J t d W x h P C 9 J d G V t V H l w Z T 4 8 S X R l b V B h d G g + U 2 V j d G l v b j E v V W 5 p Z m l l Z F 9 P c m R l c n M v T W V y Z 2 V k J T I w U X V l c m l l c z w v S X R l b V B h d G g + P C 9 J d G V t T G 9 j Y X R p b 2 4 + P F N 0 Y W J s Z U V u d H J p Z X M v P j w v S X R l b T 4 8 S X R l b T 4 8 S X R l b U x v Y 2 F 0 a W 9 u P j x J d G V t V H l w Z T 5 G b 3 J t d W x h P C 9 J d G V t V H l w Z T 4 8 S X R l b V B h d G g + U 2 V j d G l v b j E v V W 5 p Z m l l Z F 9 P c m R l c n M v R X h w Y W 5 k Z W Q l M j B v b G l z d F 9 v c m R l c l 9 w Y X l t Z W 5 0 c 1 9 k Y X R h c 2 V 0 P C 9 J d G V t U G F 0 a D 4 8 L 0 l 0 Z W 1 M b 2 N h d G l v b j 4 8 U 3 R h Y m x l R W 5 0 c m l l c y 8 + P C 9 J d G V t P j x J d G V t P j x J d G V t T G 9 j Y X R p b 2 4 + P E l 0 Z W 1 U e X B l P k Z v c m 1 1 b G E 8 L 0 l 0 Z W 1 U e X B l P j x J d G V t U G F 0 a D 5 T Z W N 0 a W 9 u M S 9 V b m l m a W V k X 0 9 y Z G V y c y 9 S Z X B s Y W N l Z C U y M F Z h b H V l P C 9 J d G V t U G F 0 a D 4 8 L 0 l 0 Z W 1 M b 2 N h d G l v b j 4 8 U 3 R h Y m x l R W 5 0 c m l l c y 8 + P C 9 J d G V t P j x J d G V t P j x J d G V t T G 9 j Y X R p b 2 4 + P E l 0 Z W 1 U e X B l P k Z v c m 1 1 b G E 8 L 0 l 0 Z W 1 U e X B l P j x J d G V t U G F 0 a D 5 T Z W N 0 a W 9 u M S 9 V b m l m a W V k X 0 9 y Z G V y c y 9 S Z X B s Y W N l Z C U y M F Z h b H V l M T w v S X R l b V B h d G g + P C 9 J d G V t T G 9 j Y X R p b 2 4 + P F N 0 Y W J s Z U V u d H J p Z X M v P j w v S X R l b T 4 8 S X R l b T 4 8 S X R l b U x v Y 2 F 0 a W 9 u P j x J d G V t V H l w Z T 5 G b 3 J t d W x h P C 9 J d G V t V H l w Z T 4 8 S X R l b V B h d G g + U 2 V j d G l v b j E v V W 5 p Z m l l Z F 9 P c m R l c n M v Q 2 h h b m d l Z C U y M F R 5 c G U 8 L 0 l 0 Z W 1 Q Y X R o P j w v S X R l b U x v Y 2 F 0 a W 9 u P j x T d G F i b G V F b n R y a W V z L z 4 8 L 0 l 0 Z W 0 + P E l 0 Z W 0 + P E l 0 Z W 1 M b 2 N h d G l v b j 4 8 S X R l b V R 5 c G U + R m 9 y b X V s Y T w v S X R l b V R 5 c G U + P E l 0 Z W 1 Q Y X R o P l N l Y 3 R p b 2 4 x L 1 V u a W Z p Z W R f T 3 J k Z X J z L 0 Z p b H R l c m V k J T I w U m 9 3 c z 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B 1 Z c u p R f z 0 + 5 z K o z Y c + t X Q A A A A A C A A A A A A A Q Z g A A A A E A A C A A A A D c 9 v s 1 P / 7 J C T x t / / t Y V K G 9 d i B 0 u 3 6 R f J N 6 v e v u M x b T 5 Q A A A A A O g A A A A A I A A C A A A A C g U Y A s Z + n x Z p / R q r w l 7 J s F q C 4 m O O 8 q m d V V A u 4 L 0 q L o r 1 A A A A B d + C + l R D O Q q c V i a Z L F B u v 3 3 t U e D u Y h j m N y L E s 9 5 R z G 4 i z 8 j U 9 w l V w X c V b O h u a v a j l H l k / P 9 2 E e G 3 8 G W t n i l 7 G 3 6 d w Q 1 N + 2 0 p E c S p 4 N u X b z h k A A A A C A b P R z 4 w w c + 9 X 3 6 T Y e 5 o n M B a X g L l u R a / e A b Y c 5 p T s r 4 M 3 N y + T X V 0 H w 4 n 2 2 r o e + 1 P N k Z M 0 v a S G 9 Y c a g 6 Z H E D A z 3 < / D a t a M a s h u p > 
</file>

<file path=customXml/item6.xml>��< ? x m l   v e r s i o n = " 1 . 0 "   e n c o d i n g = " U T F - 1 6 " ? > < G e m i n i   x m l n s = " h t t p : / / g e m i n i / p i v o t c u s t o m i z a t i o n / T a b l e X M L _ U n i f i e d _ O r d e r s _ d 2 0 4 1 9 a a - a f 7 3 - 4 c e f - 9 6 4 9 - 4 5 8 2 0 a 2 a 9 8 3 9 " > < C u s t o m C o n t e n t > < ! [ C D A T A [ < T a b l e W i d g e t G r i d S e r i a l i z a t i o n   x m l n s : x s i = " h t t p : / / w w w . w 3 . o r g / 2 0 0 1 / X M L S c h e m a - i n s t a n c e "   x m l n s : x s d = " h t t p : / / w w w . w 3 . o r g / 2 0 0 1 / X M L S c h e m a " > < C o l u m n S u g g e s t e d T y p e > < i t e m > < k e y > < s t r i n g > o r d e r _ d a t e < / s t r i n g > < / k e y > < v a l u e > < s t r i n g > E m p t y < / s t r i n g > < / v a l u e > < / i t e m > < / C o l u m n S u g g e s t e d T y p e > < C o l u m n F o r m a t   / > < C o l u m n A c c u r a c y   / > < C o l u m n C u r r e n c y S y m b o l   / > < C o l u m n P o s i t i v e P a t t e r n   / > < C o l u m n N e g a t i v e P a t t e r n   / > < C o l u m n W i d t h s > < i t e m > < k e y > < s t r i n g > o r d e r _ i d < / s t r i n g > < / k e y > < v a l u e > < i n t > 8 9 < / i n t > < / v a l u e > < / i t e m > < i t e m > < k e y > < s t r i n g > o r d e r _ s t a t u s < / s t r i n g > < / k e y > < v a l u e > < i n t > 1 1 8 < / i n t > < / v a l u e > < / i t e m > < i t e m > < k e y > < s t r i n g > o r d e r _ p u r c h a s e _ t i m e s t a m p < / s t r i n g > < / k e y > < v a l u e > < i n t > 2 1 6 < / i n t > < / v a l u e > < / i t e m > < i t e m > < k e y > < s t r i n g > o r d e r _ d e l i v e r e d _ c u s t o m e r _ d a t e < / s t r i n g > < / k e y > < v a l u e > < i n t > 2 4 3 < / i n t > < / v a l u e > < / i t e m > < i t e m > < k e y > < s t r i n g > o r d e r _ e s t i m a t e d _ d e l i v e r y _ d a t e < / s t r i n g > < / k e y > < v a l u e > < i n t > 2 3 5 < / i n t > < / v a l u e > < / i t e m > < i t e m > < k e y > < s t r i n g > t o t a l _ p r i c e < / s t r i n g > < / k e y > < v a l u e > < i n t > 1 0 3 < / i n t > < / v a l u e > < / i t e m > < i t e m > < k e y > < s t r i n g > t o t a l _ f r e i g h t < / s t r i n g > < / k e y > < v a l u e > < i n t > 1 1 1 < / i n t > < / v a l u e > < / i t e m > < i t e m > < k e y > < s t r i n g > i t e m s _ c o u n t < / s t r i n g > < / k e y > < v a l u e > < i n t > 1 1 6 < / i n t > < / v a l u e > < / i t e m > < i t e m > < k e y > < s t r i n g > t o t a l _ p a y m e n t < / s t r i n g > < / k e y > < v a l u e > < i n t > 1 2 7 < / i n t > < / v a l u e > < / i t e m > < i t e m > < k e y > < s t r i n g > p a y m e n t s _ c o u n t < / s t r i n g > < / k e y > < v a l u e > < i n t > 1 4 4 < / i n t > < / v a l u e > < / i t e m > < i t e m > < k e y > < s t r i n g > p a y m e n t _ t y p e s < / s t r i n g > < / k e y > < v a l u e > < i n t > 1 3 4 < / i n t > < / v a l u e > < / i t e m > < i t e m > < k e y > < s t r i n g > o r d e r _ d a t e < / s t r i n g > < / k e y > < v a l u e > < i n t > 1 7 2 < / i n t > < / v a l u e > < / i t e m > < i t e m > < k e y > < s t r i n g > o r d e r _ m o n t h < / s t r i n g > < / k e y > < v a l u e > < i n t > 1 2 0 < / i n t > < / v a l u e > < / i t e m > < / C o l u m n W i d t h s > < C o l u m n D i s p l a y I n d e x > < i t e m > < k e y > < s t r i n g > o r d e r _ i d < / s t r i n g > < / k e y > < v a l u e > < i n t > 0 < / i n t > < / v a l u e > < / i t e m > < i t e m > < k e y > < s t r i n g > o r d e r _ s t a t u s < / s t r i n g > < / k e y > < v a l u e > < i n t > 1 < / i n t > < / v a l u e > < / i t e m > < i t e m > < k e y > < s t r i n g > o r d e r _ p u r c h a s e _ t i m e s t a m p < / s t r i n g > < / k e y > < v a l u e > < i n t > 2 < / i n t > < / v a l u e > < / i t e m > < i t e m > < k e y > < s t r i n g > o r d e r _ d e l i v e r e d _ c u s t o m e r _ d a t e < / s t r i n g > < / k e y > < v a l u e > < i n t > 3 < / i n t > < / v a l u e > < / i t e m > < i t e m > < k e y > < s t r i n g > o r d e r _ e s t i m a t e d _ d e l i v e r y _ d a t e < / s t r i n g > < / k e y > < v a l u e > < i n t > 4 < / i n t > < / v a l u e > < / i t e m > < i t e m > < k e y > < s t r i n g > t o t a l _ p r i c e < / s t r i n g > < / k e y > < v a l u e > < i n t > 5 < / i n t > < / v a l u e > < / i t e m > < i t e m > < k e y > < s t r i n g > t o t a l _ f r e i g h t < / s t r i n g > < / k e y > < v a l u e > < i n t > 6 < / i n t > < / v a l u e > < / i t e m > < i t e m > < k e y > < s t r i n g > i t e m s _ c o u n t < / s t r i n g > < / k e y > < v a l u e > < i n t > 7 < / i n t > < / v a l u e > < / i t e m > < i t e m > < k e y > < s t r i n g > t o t a l _ p a y m e n t < / s t r i n g > < / k e y > < v a l u e > < i n t > 8 < / i n t > < / v a l u e > < / i t e m > < i t e m > < k e y > < s t r i n g > p a y m e n t s _ c o u n t < / s t r i n g > < / k e y > < v a l u e > < i n t > 9 < / i n t > < / v a l u e > < / i t e m > < i t e m > < k e y > < s t r i n g > p a y m e n t _ t y p e s < / s t r i n g > < / k e y > < v a l u e > < i n t > 1 0 < / i n t > < / v a l u e > < / i t e m > < i t e m > < k e y > < s t r i n g > o r d e r _ d a t e < / s t r i n g > < / k e y > < v a l u e > < i n t > 1 1 < / i n t > < / v a l u e > < / i t e m > < i t e m > < k e y > < s t r i n g > o r d e r _ m o n t h < / s t r i n g > < / k e y > < v a l u e > < i n t > 1 2 < / i n t > < / v a l u e > < / i t e m > < / C o l u m n D i s p l a y I n d e x > < C o l u m n F r o z e n   / > < C o l u m n C h e c k e d   / > < C o l u m n F i l t e r > < i t e m > < k e y > < s t r i n g > o r d e r _ s t a t u s < / s t r i n g > < / k e y > < v a l u e > < F i l t e r E x p r e s s i o n   x s i : n i l = " t r u e "   / > < / v a l u e > < / i t e m > < / C o l u m n F i l t e r > < S e l e c t i o n F i l t e r > < i t e m > < k e y > < s t r i n g > o r d e r _ s t a t u s < / s t r i n g > < / k e y > < v a l u e > < S e l e c t i o n F i l t e r   x s i : n i l = " t r u e "   / > < / v a l u e > < / i t e m > < / S e l e c t i o n F i l t e r > < F i l t e r P a r a m e t e r s > < i t e m > < k e y > < s t r i n g > o r d e r _ s t a t u s < / s t r i n g > < / k e y > < v a l u e > < C o m m a n d P a r a m e t e r s   / > < / v a l u e > < / i t e m > < / F i l t e r P a r a m e t e r s > < S o r t B y C o l u m n > o r d e r _ d a t e < / S o r t B y C o l u m n > < I s S o r t D e s c e n d i n g > f a l s e < / I s S o r t D e s c e n d i n g > < / T a b l e W i d g e t G r i d S e r i a l i z a t i o n > ] ] > < / C u s t o m C o n t e n t > < / G e m i n i > 
</file>

<file path=customXml/item7.xml>��< ? x m l   v e r s i o n = " 1 . 0 "   e n c o d i n g = " U T F - 1 6 " ? > < G e m i n i   x m l n s = " h t t p : / / g e m i n i / p i v o t c u s t o m i z a t i o n / a d f 0 c d 6 7 - 9 2 4 e - 4 c 9 7 - 9 7 5 4 - 3 6 d e 4 3 5 7 c d 9 2 " > < C u s t o m C o n t e n t > < ! [ C D A T A [ < ? x m l   v e r s i o n = " 1 . 0 "   e n c o d i n g = " u t f - 1 6 " ? > < S e t t i n g s > < C a l c u l a t e d F i e l d s > < i t e m > < M e a s u r e N a m e > T o t a l   O r d e r s < / M e a s u r e N a m e > < D i s p l a y N a m e > T o t a l   O r d e r s < / D i s p l a y N a m e > < V i s i b l e > F a l s e < / V i s i b l e > < / i t e m > < i t e m > < M e a s u r e N a m e > T o t a l   R e v e n u e < / M e a s u r e N a m e > < D i s p l a y N a m e > T o t a l   R e v e n u e < / D i s p l a y N a m e > < V i s i b l e > F a l s e < / V i s i b l e > < / i t e m > < i t e m > < M e a s u r e N a m e > R e c o n c i l i a t i o n   % < / M e a s u r e N a m e > < D i s p l a y N a m e > R e c o n c i l i a t i o n   % < / D i s p l a y N a m e > < V i s i b l e > F a l s e < / V i s i b l e > < / i t e m > < i t e m > < M e a s u r e N a m e > L a t e   D e l i v e r i e s < / M e a s u r e N a m e > < D i s p l a y N a m e > L a t e   D e l i v e r i e s < / D i s p l a y N a m e > < V i s i b l e > F a l s e < / V i s i b l e > < / i t e m > < i t e m > < M e a s u r e N a m e > A v e r a g e   D e l a y   D a y s < / M e a s u r e N a m e > < D i s p l a y N a m e > A v e r a g e   D e l a y   D a y s < / D i s p l a y N a m e > < V i s i b l e > F a l s e < / V i s i b l e > < / i t e m > < i t e m > < M e a s u r e N a m e > O n - T i m e   % < / M e a s u r e N a m e > < D i s p l a y N a m e > O n - T i m e   % < / D i s p l a y N a m e > < V i s i b l e > F a l s e < / V i s i b l e > < / i t e m > < i t e m > < M e a s u r e N a m e > L a t e   % < / M e a s u r e N a m e > < D i s p l a y N a m e > L a t e   % < / D i s p l a y N a m e > < V i s i b l e > F a l s e < / V i s i b l e > < / i t e m > < i t e m > < M e a s u r e N a m e > C a n c e l e d   O r d e r s < / M e a s u r e N a m e > < D i s p l a y N a m e > C a n c e l e d   O r d e r s < / D i s p l a y N a m e > < V i s i b l e > F a l s e < / V i s i b l e > < / i t e m > < i t e m > < M e a s u r e N a m e > C o r r e c t   P a y m e n t s < / M e a s u r e N a m e > < D i s p l a y N a m e > C o r r e c t   P a y m e n t s < / D i s p l a y N a m e > < V i s i b l e > F a l s e < / V i s i b l e > < / i t e m > < i t e m > < M e a s u r e N a m e > U n d e r / O v e r   P a y m e n t s < / M e a s u r e N a m e > < D i s p l a y N a m e > U n d e r / O v e r   P a y m e n t s < / D i s p l a y N a m e > < V i s i b l e > F a l s e < / V i s i b l e > < / i t e m > < i t e m > < M e a s u r e N a m e > %   C a n c e l e d   O r d e r s < / M e a s u r e N a m e > < D i s p l a y N a m e > %   C a n c e l e d   O r d e r s < / D i s p l a y N a m e > < V i s i b l e > F a l s e < / V i s i b l e > < / i t e m > < i t e m > < M e a s u r e N a m e > %   P e n d i n g   O r d e r s < / M e a s u r e N a m e > < D i s p l a y N a m e > %   P e n d i n g   O r d e r s < / D i s p l a y N a m e > < V i s i b l e > F a l s e < / V i s i b l e > < / i t e m > < i t e m > < M e a s u r e N a m e > %   D e l i v e r e d   O r d e r s < / M e a s u r e N a m e > < D i s p l a y N a m e > %   D e l i v e r e d   O r d e r s < / D i s p l a y N a m e > < V i s i b l e > F a l s e < / V i s i b l e > < / i t e m > < i t e m > < M e a s u r e N a m e > A v e r a g e   O r d e r   V a l u e < / M e a s u r e N a m e > < D i s p l a y N a m e > A v e r a g e   O r d e r   V a l u e < / D i s p l a y N a m e > < V i s i b l e > F a l s e < / V i s i b l e > < / i t e m > < i t e m > < M e a s u r e N a m e > N e t   P r o f i t < / M e a s u r e N a m e > < D i s p l a y N a m e > N e t   P r o f i t < / D i s p l a y N a m e > < V i s i b l e > F a l s e < / V i s i b l e > < / i t e m > < i t e m > < M e a s u r e N a m e > G r o s s   M a r g i n   % < / M e a s u r e N a m e > < D i s p l a y N a m e > G r o s s   M a r g i n   % < / D i s p l a y N a m e > < V i s i b l e > F a l s e < / V i s i b l e > < / i t e m > < i t e m > < M e a s u r e N a m e > T o t a l   P a y m e n t s < / M e a s u r e N a m e > < D i s p l a y N a m e > T o t a l   P a y m e n t s < / D i s p l a y N a m e > < V i s i b l e > F a l s e < / V i s i b l e > < / i t e m > < i t e m > < M e a s u r e N a m e > %   R e v e n u e   R e c o n c i l i a t i o n < / M e a s u r e N a m e > < D i s p l a y N a m e > %   R e v e n u e   R e c o n c i l i a t i o n < / D i s p l a y N a m e > < V i s i b l e > F a l s e < / V i s i b l e > < / i t e m > < i t e m > < M e a s u r e N a m e > E x p e c t e d   R e v e n u e < / M e a s u r e N a m e > < D i s p l a y N a m e > E x p e c t e d   R e v e n u e < / D i s p l a y N a m e > < V i s i b l e > F a l s e < / V i s i b l e > < / i t e m > < / C a l c u l a t e d F i e l d s > < S A H o s t H a s h > 0 < / S A H o s t H a s h > < G e m i n i F i e l d L i s t V i s i b l e > T r u e < / G e m i n i F i e l d L i s t V i s i b l e > < / S e t t i n g s > ] ] > < / 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 2 0 2 5 - 0 9 - 2 7 T 1 2 : 4 8 : 3 7 . 5 1 2 8 5 3 6 + 0 3 : 0 0 < / L a s t P r o c e s s e d T i m e > < / D a t a M o d e l i n g S a n d b o x . S e r i a l i z e d S a n d b o x E r r o r C a c h e > ] ] > < / C u s t o m C o n t e n t > < / G e m i n i > 
</file>

<file path=customXml/item9.xml>��< ? x m l   v e r s i o n = " 1 . 0 "   e n c o d i n g = " U T F - 1 6 " ? > < G e m i n i   x m l n s = " h t t p : / / g e m i n i / p i v o t c u s t o m i z a t i o n / T a b l e X M L _ F o r e c a s t " > < C u s t o m C o n t e n t > < ! [ C D A T A [ < T a b l e W i d g e t G r i d S e r i a l i z a t i o n   x m l n s : x s i = " h t t p : / / w w w . w 3 . o r g / 2 0 0 1 / X M L S c h e m a - i n s t a n c e "   x m l n s : x s d = " h t t p : / / w w w . w 3 . o r g / 2 0 0 1 / X M L S c h e m a " > < C o l u m n S u g g e s t e d T y p e   / > < C o l u m n F o r m a t   / > < C o l u m n A c c u r a c y   / > < C o l u m n C u r r e n c y S y m b o l   / > < C o l u m n P o s i t i v e P a t t e r n   / > < C o l u m n N e g a t i v e P a t t e r n   / > < C o l u m n W i d t h s > < i t e m > < k e y > < s t r i n g > M o n t h l y S t a r t < / s t r i n g > < / k e y > < v a l u e > < i n t > 1 1 8 < / i n t > < / v a l u e > < / i t e m > < i t e m > < k e y > < s t r i n g > R e v e n u e _ A c t u a l < / s t r i n g > < / k e y > < v a l u e > < i n t > 1 4 1 < / i n t > < / v a l u e > < / i t e m > < i t e m > < k e y > < s t r i n g > F o r e c a s t < / s t r i n g > < / k e y > < v a l u e > < i n t > 9 4 < / i n t > < / v a l u e > < / i t e m > < i t e m > < k e y > < s t r i n g > M o n t h l y S t a r t   ( Y e a r ) < / s t r i n g > < / k e y > < v a l u e > < i n t > 1 6 2 < / i n t > < / v a l u e > < / i t e m > < i t e m > < k e y > < s t r i n g > M o n t h l y S t a r t   ( Q u a r t e r ) < / s t r i n g > < / k e y > < v a l u e > < i n t > 1 8 2 < / i n t > < / v a l u e > < / i t e m > < i t e m > < k e y > < s t r i n g > M o n t h l y S t a r t   ( M o n t h   I n d e x ) < / s t r i n g > < / k e y > < v a l u e > < i n t > 2 1 2 < / i n t > < / v a l u e > < / i t e m > < i t e m > < k e y > < s t r i n g > M o n t h l y S t a r t   ( M o n t h ) < / s t r i n g > < / k e y > < v a l u e > < i n t > 1 7 4 < / i n t > < / v a l u e > < / i t e m > < / C o l u m n W i d t h s > < C o l u m n D i s p l a y I n d e x > < i t e m > < k e y > < s t r i n g > M o n t h l y S t a r t < / s t r i n g > < / k e y > < v a l u e > < i n t > 0 < / i n t > < / v a l u e > < / i t e m > < i t e m > < k e y > < s t r i n g > R e v e n u e _ A c t u a l < / s t r i n g > < / k e y > < v a l u e > < i n t > 1 < / i n t > < / v a l u e > < / i t e m > < i t e m > < k e y > < s t r i n g > F o r e c a s t < / s t r i n g > < / k e y > < v a l u e > < i n t > 2 < / i n t > < / v a l u e > < / i t e m > < i t e m > < k e y > < s t r i n g > M o n t h l y S t a r t   ( Y e a r ) < / s t r i n g > < / k e y > < v a l u e > < i n t > 3 < / i n t > < / v a l u e > < / i t e m > < i t e m > < k e y > < s t r i n g > M o n t h l y S t a r t   ( Q u a r t e r ) < / s t r i n g > < / k e y > < v a l u e > < i n t > 4 < / i n t > < / v a l u e > < / i t e m > < i t e m > < k e y > < s t r i n g > M o n t h l y S t a r t   ( M o n t h   I n d e x ) < / s t r i n g > < / k e y > < v a l u e > < i n t > 5 < / i n t > < / v a l u e > < / i t e m > < i t e m > < k e y > < s t r i n g > M o n t h l y S t a r t   ( M o n t h ) < / 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8CC80491-A561-465B-9654-9A215C2C6F67}">
  <ds:schemaRefs/>
</ds:datastoreItem>
</file>

<file path=customXml/itemProps10.xml><?xml version="1.0" encoding="utf-8"?>
<ds:datastoreItem xmlns:ds="http://schemas.openxmlformats.org/officeDocument/2006/customXml" ds:itemID="{CDF09A86-F448-486F-86D1-31E7C464C178}">
  <ds:schemaRefs/>
</ds:datastoreItem>
</file>

<file path=customXml/itemProps11.xml><?xml version="1.0" encoding="utf-8"?>
<ds:datastoreItem xmlns:ds="http://schemas.openxmlformats.org/officeDocument/2006/customXml" ds:itemID="{31F582C0-CC41-4E63-86FE-ADF7C1140BAF}">
  <ds:schemaRefs/>
</ds:datastoreItem>
</file>

<file path=customXml/itemProps12.xml><?xml version="1.0" encoding="utf-8"?>
<ds:datastoreItem xmlns:ds="http://schemas.openxmlformats.org/officeDocument/2006/customXml" ds:itemID="{8CF91613-AA21-44E9-8E21-54FFE70503BF}">
  <ds:schemaRefs/>
</ds:datastoreItem>
</file>

<file path=customXml/itemProps13.xml><?xml version="1.0" encoding="utf-8"?>
<ds:datastoreItem xmlns:ds="http://schemas.openxmlformats.org/officeDocument/2006/customXml" ds:itemID="{7CCA5C04-C29E-457B-9F0E-4484D6DBC198}">
  <ds:schemaRefs/>
</ds:datastoreItem>
</file>

<file path=customXml/itemProps14.xml><?xml version="1.0" encoding="utf-8"?>
<ds:datastoreItem xmlns:ds="http://schemas.openxmlformats.org/officeDocument/2006/customXml" ds:itemID="{20DB7D4F-B194-4DAD-B284-B423DACF273F}">
  <ds:schemaRefs/>
</ds:datastoreItem>
</file>

<file path=customXml/itemProps15.xml><?xml version="1.0" encoding="utf-8"?>
<ds:datastoreItem xmlns:ds="http://schemas.openxmlformats.org/officeDocument/2006/customXml" ds:itemID="{3FF70B98-1FF6-477C-9324-C8E551004CC4}">
  <ds:schemaRefs/>
</ds:datastoreItem>
</file>

<file path=customXml/itemProps16.xml><?xml version="1.0" encoding="utf-8"?>
<ds:datastoreItem xmlns:ds="http://schemas.openxmlformats.org/officeDocument/2006/customXml" ds:itemID="{052E44C8-4C8D-4F2C-8E49-785491021CB5}">
  <ds:schemaRefs/>
</ds:datastoreItem>
</file>

<file path=customXml/itemProps17.xml><?xml version="1.0" encoding="utf-8"?>
<ds:datastoreItem xmlns:ds="http://schemas.openxmlformats.org/officeDocument/2006/customXml" ds:itemID="{1156F1EF-00E4-4D55-B317-639F4D4ABB9D}">
  <ds:schemaRefs/>
</ds:datastoreItem>
</file>

<file path=customXml/itemProps18.xml><?xml version="1.0" encoding="utf-8"?>
<ds:datastoreItem xmlns:ds="http://schemas.openxmlformats.org/officeDocument/2006/customXml" ds:itemID="{5E5700A6-A4C2-4098-9D91-3B80837DF879}">
  <ds:schemaRefs/>
</ds:datastoreItem>
</file>

<file path=customXml/itemProps19.xml><?xml version="1.0" encoding="utf-8"?>
<ds:datastoreItem xmlns:ds="http://schemas.openxmlformats.org/officeDocument/2006/customXml" ds:itemID="{2C25EB64-275B-437F-98AD-05FEA2FD975E}">
  <ds:schemaRefs/>
</ds:datastoreItem>
</file>

<file path=customXml/itemProps2.xml><?xml version="1.0" encoding="utf-8"?>
<ds:datastoreItem xmlns:ds="http://schemas.openxmlformats.org/officeDocument/2006/customXml" ds:itemID="{567BDD44-44C7-418D-B665-65C01178A43F}">
  <ds:schemaRefs/>
</ds:datastoreItem>
</file>

<file path=customXml/itemProps20.xml><?xml version="1.0" encoding="utf-8"?>
<ds:datastoreItem xmlns:ds="http://schemas.openxmlformats.org/officeDocument/2006/customXml" ds:itemID="{B45608A4-EF44-4D0B-B03C-85C8CD8F6DB7}">
  <ds:schemaRefs/>
</ds:datastoreItem>
</file>

<file path=customXml/itemProps21.xml><?xml version="1.0" encoding="utf-8"?>
<ds:datastoreItem xmlns:ds="http://schemas.openxmlformats.org/officeDocument/2006/customXml" ds:itemID="{25B39C3B-8E92-4C62-9102-0AAA218D999F}">
  <ds:schemaRefs/>
</ds:datastoreItem>
</file>

<file path=customXml/itemProps22.xml><?xml version="1.0" encoding="utf-8"?>
<ds:datastoreItem xmlns:ds="http://schemas.openxmlformats.org/officeDocument/2006/customXml" ds:itemID="{12DE6CC2-BCB5-4A22-93B3-CBD77E5CB0EF}">
  <ds:schemaRefs/>
</ds:datastoreItem>
</file>

<file path=customXml/itemProps23.xml><?xml version="1.0" encoding="utf-8"?>
<ds:datastoreItem xmlns:ds="http://schemas.openxmlformats.org/officeDocument/2006/customXml" ds:itemID="{77EA6004-B858-47FB-9992-C2E2861200E0}">
  <ds:schemaRefs/>
</ds:datastoreItem>
</file>

<file path=customXml/itemProps24.xml><?xml version="1.0" encoding="utf-8"?>
<ds:datastoreItem xmlns:ds="http://schemas.openxmlformats.org/officeDocument/2006/customXml" ds:itemID="{5705E5E7-2C73-48D0-B2FA-C5733A5102C8}">
  <ds:schemaRefs/>
</ds:datastoreItem>
</file>

<file path=customXml/itemProps25.xml><?xml version="1.0" encoding="utf-8"?>
<ds:datastoreItem xmlns:ds="http://schemas.openxmlformats.org/officeDocument/2006/customXml" ds:itemID="{2EC57AA2-1CE8-4616-9492-6F43C86609D9}">
  <ds:schemaRefs/>
</ds:datastoreItem>
</file>

<file path=customXml/itemProps26.xml><?xml version="1.0" encoding="utf-8"?>
<ds:datastoreItem xmlns:ds="http://schemas.openxmlformats.org/officeDocument/2006/customXml" ds:itemID="{E5035CA1-6FB0-4EAB-BA9D-8E25B77FA882}">
  <ds:schemaRefs/>
</ds:datastoreItem>
</file>

<file path=customXml/itemProps27.xml><?xml version="1.0" encoding="utf-8"?>
<ds:datastoreItem xmlns:ds="http://schemas.openxmlformats.org/officeDocument/2006/customXml" ds:itemID="{FA31F1EA-8AB9-4D70-8232-149B9838C80C}">
  <ds:schemaRefs/>
</ds:datastoreItem>
</file>

<file path=customXml/itemProps28.xml><?xml version="1.0" encoding="utf-8"?>
<ds:datastoreItem xmlns:ds="http://schemas.openxmlformats.org/officeDocument/2006/customXml" ds:itemID="{EFBF6D84-8EAD-4C2D-B295-D9313902606D}">
  <ds:schemaRefs/>
</ds:datastoreItem>
</file>

<file path=customXml/itemProps29.xml><?xml version="1.0" encoding="utf-8"?>
<ds:datastoreItem xmlns:ds="http://schemas.openxmlformats.org/officeDocument/2006/customXml" ds:itemID="{A461A7D4-BD67-498B-A33D-925D84053BAF}">
  <ds:schemaRefs/>
</ds:datastoreItem>
</file>

<file path=customXml/itemProps3.xml><?xml version="1.0" encoding="utf-8"?>
<ds:datastoreItem xmlns:ds="http://schemas.openxmlformats.org/officeDocument/2006/customXml" ds:itemID="{5CEA145C-A5A0-4A52-A3F3-6375973CFF19}">
  <ds:schemaRefs/>
</ds:datastoreItem>
</file>

<file path=customXml/itemProps30.xml><?xml version="1.0" encoding="utf-8"?>
<ds:datastoreItem xmlns:ds="http://schemas.openxmlformats.org/officeDocument/2006/customXml" ds:itemID="{38A30247-6840-402A-AF9E-96737C7D08AC}">
  <ds:schemaRefs/>
</ds:datastoreItem>
</file>

<file path=customXml/itemProps31.xml><?xml version="1.0" encoding="utf-8"?>
<ds:datastoreItem xmlns:ds="http://schemas.openxmlformats.org/officeDocument/2006/customXml" ds:itemID="{14DD7480-0BB5-4A5A-8C5B-DDCEEAAD7C20}">
  <ds:schemaRefs/>
</ds:datastoreItem>
</file>

<file path=customXml/itemProps32.xml><?xml version="1.0" encoding="utf-8"?>
<ds:datastoreItem xmlns:ds="http://schemas.openxmlformats.org/officeDocument/2006/customXml" ds:itemID="{83E49A30-8A6B-493E-A829-DFE701167660}">
  <ds:schemaRefs/>
</ds:datastoreItem>
</file>

<file path=customXml/itemProps33.xml><?xml version="1.0" encoding="utf-8"?>
<ds:datastoreItem xmlns:ds="http://schemas.openxmlformats.org/officeDocument/2006/customXml" ds:itemID="{FC0DC5E7-FBAC-4EBD-BBC4-64973F713FBF}">
  <ds:schemaRefs/>
</ds:datastoreItem>
</file>

<file path=customXml/itemProps34.xml><?xml version="1.0" encoding="utf-8"?>
<ds:datastoreItem xmlns:ds="http://schemas.openxmlformats.org/officeDocument/2006/customXml" ds:itemID="{A92B057D-91AD-4088-96B5-927244589283}">
  <ds:schemaRefs/>
</ds:datastoreItem>
</file>

<file path=customXml/itemProps35.xml><?xml version="1.0" encoding="utf-8"?>
<ds:datastoreItem xmlns:ds="http://schemas.openxmlformats.org/officeDocument/2006/customXml" ds:itemID="{C77CCA16-AF32-416A-B71C-AA656F6DCAAE}">
  <ds:schemaRefs/>
</ds:datastoreItem>
</file>

<file path=customXml/itemProps36.xml><?xml version="1.0" encoding="utf-8"?>
<ds:datastoreItem xmlns:ds="http://schemas.openxmlformats.org/officeDocument/2006/customXml" ds:itemID="{6DE05FF3-7985-4AD3-9B0D-5F98ECB7F5DB}">
  <ds:schemaRefs/>
</ds:datastoreItem>
</file>

<file path=customXml/itemProps37.xml><?xml version="1.0" encoding="utf-8"?>
<ds:datastoreItem xmlns:ds="http://schemas.openxmlformats.org/officeDocument/2006/customXml" ds:itemID="{EAFB4B7D-DB45-4EC5-B83C-81D838F75005}">
  <ds:schemaRefs/>
</ds:datastoreItem>
</file>

<file path=customXml/itemProps38.xml><?xml version="1.0" encoding="utf-8"?>
<ds:datastoreItem xmlns:ds="http://schemas.openxmlformats.org/officeDocument/2006/customXml" ds:itemID="{0DB10F2F-CFDD-4DD8-B7CD-E00B7669DDB7}">
  <ds:schemaRefs/>
</ds:datastoreItem>
</file>

<file path=customXml/itemProps39.xml><?xml version="1.0" encoding="utf-8"?>
<ds:datastoreItem xmlns:ds="http://schemas.openxmlformats.org/officeDocument/2006/customXml" ds:itemID="{31710C04-353D-402E-9D51-C12B9D508112}">
  <ds:schemaRefs/>
</ds:datastoreItem>
</file>

<file path=customXml/itemProps4.xml><?xml version="1.0" encoding="utf-8"?>
<ds:datastoreItem xmlns:ds="http://schemas.openxmlformats.org/officeDocument/2006/customXml" ds:itemID="{597A0FF0-0C86-43D9-B2A9-FBE806336E8C}">
  <ds:schemaRefs/>
</ds:datastoreItem>
</file>

<file path=customXml/itemProps40.xml><?xml version="1.0" encoding="utf-8"?>
<ds:datastoreItem xmlns:ds="http://schemas.openxmlformats.org/officeDocument/2006/customXml" ds:itemID="{57C45ED6-570A-472C-BEEA-CAC2544D0D48}">
  <ds:schemaRefs/>
</ds:datastoreItem>
</file>

<file path=customXml/itemProps41.xml><?xml version="1.0" encoding="utf-8"?>
<ds:datastoreItem xmlns:ds="http://schemas.openxmlformats.org/officeDocument/2006/customXml" ds:itemID="{3B29CBF7-D3D1-4EA6-892B-F3ED18DC5686}">
  <ds:schemaRefs/>
</ds:datastoreItem>
</file>

<file path=customXml/itemProps42.xml><?xml version="1.0" encoding="utf-8"?>
<ds:datastoreItem xmlns:ds="http://schemas.openxmlformats.org/officeDocument/2006/customXml" ds:itemID="{2E212A59-6722-430A-A51A-4A8DC4DE3959}">
  <ds:schemaRefs/>
</ds:datastoreItem>
</file>

<file path=customXml/itemProps43.xml><?xml version="1.0" encoding="utf-8"?>
<ds:datastoreItem xmlns:ds="http://schemas.openxmlformats.org/officeDocument/2006/customXml" ds:itemID="{26D824D7-346C-459A-81DF-A89525F2BB2F}">
  <ds:schemaRefs/>
</ds:datastoreItem>
</file>

<file path=customXml/itemProps44.xml><?xml version="1.0" encoding="utf-8"?>
<ds:datastoreItem xmlns:ds="http://schemas.openxmlformats.org/officeDocument/2006/customXml" ds:itemID="{CB504E71-09B9-4328-8AC4-63E59949597E}">
  <ds:schemaRefs/>
</ds:datastoreItem>
</file>

<file path=customXml/itemProps45.xml><?xml version="1.0" encoding="utf-8"?>
<ds:datastoreItem xmlns:ds="http://schemas.openxmlformats.org/officeDocument/2006/customXml" ds:itemID="{70DC66CB-976D-4FD8-AD02-17BCCDAC9786}">
  <ds:schemaRefs/>
</ds:datastoreItem>
</file>

<file path=customXml/itemProps46.xml><?xml version="1.0" encoding="utf-8"?>
<ds:datastoreItem xmlns:ds="http://schemas.openxmlformats.org/officeDocument/2006/customXml" ds:itemID="{5B431394-D597-4CCA-BFD3-439447595CC2}">
  <ds:schemaRefs/>
</ds:datastoreItem>
</file>

<file path=customXml/itemProps47.xml><?xml version="1.0" encoding="utf-8"?>
<ds:datastoreItem xmlns:ds="http://schemas.openxmlformats.org/officeDocument/2006/customXml" ds:itemID="{6FACC8B6-C9D2-454B-A339-67FD154A8744}">
  <ds:schemaRefs/>
</ds:datastoreItem>
</file>

<file path=customXml/itemProps48.xml><?xml version="1.0" encoding="utf-8"?>
<ds:datastoreItem xmlns:ds="http://schemas.openxmlformats.org/officeDocument/2006/customXml" ds:itemID="{85638A3F-0AF3-4EEF-BACE-9D23BCB09C6D}">
  <ds:schemaRefs/>
</ds:datastoreItem>
</file>

<file path=customXml/itemProps49.xml><?xml version="1.0" encoding="utf-8"?>
<ds:datastoreItem xmlns:ds="http://schemas.openxmlformats.org/officeDocument/2006/customXml" ds:itemID="{720DFE89-0414-44C8-8CA8-8A326A551A68}">
  <ds:schemaRefs/>
</ds:datastoreItem>
</file>

<file path=customXml/itemProps5.xml><?xml version="1.0" encoding="utf-8"?>
<ds:datastoreItem xmlns:ds="http://schemas.openxmlformats.org/officeDocument/2006/customXml" ds:itemID="{E905CD06-0C89-4363-9924-D57720789D02}">
  <ds:schemaRefs/>
</ds:datastoreItem>
</file>

<file path=customXml/itemProps50.xml><?xml version="1.0" encoding="utf-8"?>
<ds:datastoreItem xmlns:ds="http://schemas.openxmlformats.org/officeDocument/2006/customXml" ds:itemID="{35A24E1C-13B7-4DFE-84C4-E4B217059B8A}">
  <ds:schemaRefs/>
</ds:datastoreItem>
</file>

<file path=customXml/itemProps51.xml><?xml version="1.0" encoding="utf-8"?>
<ds:datastoreItem xmlns:ds="http://schemas.openxmlformats.org/officeDocument/2006/customXml" ds:itemID="{3B33A634-C74E-40A1-83F4-B982F3D154C2}">
  <ds:schemaRefs/>
</ds:datastoreItem>
</file>

<file path=customXml/itemProps52.xml><?xml version="1.0" encoding="utf-8"?>
<ds:datastoreItem xmlns:ds="http://schemas.openxmlformats.org/officeDocument/2006/customXml" ds:itemID="{922B55C2-3F0C-4993-A023-4557E16E44D3}">
  <ds:schemaRefs/>
</ds:datastoreItem>
</file>

<file path=customXml/itemProps53.xml><?xml version="1.0" encoding="utf-8"?>
<ds:datastoreItem xmlns:ds="http://schemas.openxmlformats.org/officeDocument/2006/customXml" ds:itemID="{3447D7E2-A89C-4CDA-B745-BD52B266CD1E}">
  <ds:schemaRefs/>
</ds:datastoreItem>
</file>

<file path=customXml/itemProps54.xml><?xml version="1.0" encoding="utf-8"?>
<ds:datastoreItem xmlns:ds="http://schemas.openxmlformats.org/officeDocument/2006/customXml" ds:itemID="{60077418-B327-42B8-ACB2-EC47F68F50EA}">
  <ds:schemaRefs/>
</ds:datastoreItem>
</file>

<file path=customXml/itemProps55.xml><?xml version="1.0" encoding="utf-8"?>
<ds:datastoreItem xmlns:ds="http://schemas.openxmlformats.org/officeDocument/2006/customXml" ds:itemID="{21E725E4-DFC4-451C-A7C7-372183A25646}">
  <ds:schemaRefs/>
</ds:datastoreItem>
</file>

<file path=customXml/itemProps56.xml><?xml version="1.0" encoding="utf-8"?>
<ds:datastoreItem xmlns:ds="http://schemas.openxmlformats.org/officeDocument/2006/customXml" ds:itemID="{2E55B665-E9F7-4C97-A136-FE7B32679E40}">
  <ds:schemaRefs/>
</ds:datastoreItem>
</file>

<file path=customXml/itemProps57.xml><?xml version="1.0" encoding="utf-8"?>
<ds:datastoreItem xmlns:ds="http://schemas.openxmlformats.org/officeDocument/2006/customXml" ds:itemID="{ACE462B5-ED79-495F-BAD9-5154F8A2B4B7}">
  <ds:schemaRefs>
    <ds:schemaRef ds:uri="http://schemas.microsoft.com/DataMashup"/>
  </ds:schemaRefs>
</ds:datastoreItem>
</file>

<file path=customXml/itemProps6.xml><?xml version="1.0" encoding="utf-8"?>
<ds:datastoreItem xmlns:ds="http://schemas.openxmlformats.org/officeDocument/2006/customXml" ds:itemID="{DEC8F50B-B010-4C4F-BA7C-A6F855EB601C}">
  <ds:schemaRefs/>
</ds:datastoreItem>
</file>

<file path=customXml/itemProps7.xml><?xml version="1.0" encoding="utf-8"?>
<ds:datastoreItem xmlns:ds="http://schemas.openxmlformats.org/officeDocument/2006/customXml" ds:itemID="{503C229D-EC43-4BBE-BDA4-09B285976CDB}">
  <ds:schemaRefs/>
</ds:datastoreItem>
</file>

<file path=customXml/itemProps8.xml><?xml version="1.0" encoding="utf-8"?>
<ds:datastoreItem xmlns:ds="http://schemas.openxmlformats.org/officeDocument/2006/customXml" ds:itemID="{941980C4-4E64-419E-BB78-256620A834B7}">
  <ds:schemaRefs/>
</ds:datastoreItem>
</file>

<file path=customXml/itemProps9.xml><?xml version="1.0" encoding="utf-8"?>
<ds:datastoreItem xmlns:ds="http://schemas.openxmlformats.org/officeDocument/2006/customXml" ds:itemID="{5D30D5E9-6FDC-4D93-ACD4-7C3DED66BEA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Sheet3</vt:lpstr>
      <vt:lpstr>Forecasting</vt:lpstr>
      <vt:lpstr>Analysis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Moataz Fared</dc:creator>
  <cp:lastModifiedBy>Moataz Fared</cp:lastModifiedBy>
  <dcterms:created xsi:type="dcterms:W3CDTF">2025-09-21T18:18:25Z</dcterms:created>
  <dcterms:modified xsi:type="dcterms:W3CDTF">2025-10-08T16:39:02Z</dcterms:modified>
</cp:coreProperties>
</file>